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ockleypc-my.sharepoint.com/personal/bpcadmin_blockley_org_uk/Documents/Documents/BPC/Asset Registers/"/>
    </mc:Choice>
  </mc:AlternateContent>
  <xr:revisionPtr revIDLastSave="96" documentId="8_{3E02890E-67F8-4E6A-80C6-C84851DEA0AE}" xr6:coauthVersionLast="47" xr6:coauthVersionMax="47" xr10:uidLastSave="{B014CF67-DBF6-4C08-B3D9-3FB67AF88908}"/>
  <bookViews>
    <workbookView xWindow="-120" yWindow="-120" windowWidth="29040" windowHeight="15720" activeTab="3" xr2:uid="{00000000-000D-0000-FFFF-FFFF00000000}"/>
  </bookViews>
  <sheets>
    <sheet name=" Earmarked Reserves " sheetId="11" r:id="rId1"/>
    <sheet name="JB 24-25 FYE update" sheetId="15" r:id="rId2"/>
    <sheet name="24-25 Updates" sheetId="14" r:id="rId3"/>
    <sheet name="2025-2026" sheetId="1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5" i="16" l="1"/>
  <c r="F215" i="16"/>
  <c r="C215" i="16"/>
  <c r="J202" i="16"/>
  <c r="C202" i="16"/>
  <c r="F140" i="16"/>
  <c r="F202" i="16" s="1"/>
  <c r="K138" i="16"/>
  <c r="J138" i="16"/>
  <c r="F138" i="16"/>
  <c r="C138" i="16"/>
  <c r="J102" i="16"/>
  <c r="F102" i="16"/>
  <c r="C102" i="16"/>
  <c r="J95" i="16"/>
  <c r="F95" i="16"/>
  <c r="C95" i="16"/>
  <c r="J72" i="16"/>
  <c r="F72" i="16"/>
  <c r="C72" i="16"/>
  <c r="J60" i="16"/>
  <c r="F60" i="16"/>
  <c r="C60" i="16"/>
  <c r="F49" i="16"/>
  <c r="J47" i="16"/>
  <c r="J42" i="16"/>
  <c r="F42" i="16"/>
  <c r="C42" i="16"/>
  <c r="K33" i="16"/>
  <c r="J33" i="16"/>
  <c r="F33" i="16"/>
  <c r="C33" i="16"/>
  <c r="J214" i="15"/>
  <c r="F214" i="15"/>
  <c r="C214" i="15"/>
  <c r="J201" i="15"/>
  <c r="C201" i="15"/>
  <c r="F139" i="15"/>
  <c r="F201" i="15" s="1"/>
  <c r="K137" i="15"/>
  <c r="J137" i="15"/>
  <c r="F137" i="15"/>
  <c r="C137" i="15"/>
  <c r="J101" i="15"/>
  <c r="F101" i="15"/>
  <c r="C101" i="15"/>
  <c r="J94" i="15"/>
  <c r="F94" i="15"/>
  <c r="C94" i="15"/>
  <c r="J71" i="15"/>
  <c r="F71" i="15"/>
  <c r="C71" i="15"/>
  <c r="J59" i="15"/>
  <c r="F59" i="15"/>
  <c r="C59" i="15"/>
  <c r="F48" i="15"/>
  <c r="J46" i="15"/>
  <c r="J41" i="15"/>
  <c r="F41" i="15"/>
  <c r="C41" i="15"/>
  <c r="K33" i="15"/>
  <c r="J33" i="15"/>
  <c r="F33" i="15"/>
  <c r="C33" i="15"/>
  <c r="B22" i="11"/>
  <c r="B24" i="11" s="1"/>
  <c r="B23" i="11" s="1"/>
  <c r="K216" i="15" l="1"/>
  <c r="C216" i="15"/>
  <c r="J216" i="15"/>
  <c r="C217" i="16"/>
  <c r="K217" i="16"/>
  <c r="J217" i="16"/>
  <c r="F217" i="16"/>
  <c r="F21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 SL</author>
  </authors>
  <commentList>
    <comment ref="D39" authorId="0" shapeId="0" xr:uid="{B1C5CE1C-EA39-4705-9717-821DB2137685}">
      <text>
        <r>
          <rPr>
            <b/>
            <sz val="9"/>
            <color indexed="81"/>
            <rFont val="Tahoma"/>
            <family val="2"/>
          </rPr>
          <t>Clerk SL:</t>
        </r>
        <r>
          <rPr>
            <sz val="9"/>
            <color indexed="81"/>
            <rFont val="Tahoma"/>
            <family val="2"/>
          </rPr>
          <t xml:space="preserve">
Roof replaced 2019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 SL</author>
  </authors>
  <commentList>
    <comment ref="D40" authorId="0" shapeId="0" xr:uid="{7F97F9EF-1EF7-4370-9F70-8B003816A3A5}">
      <text>
        <r>
          <rPr>
            <b/>
            <sz val="9"/>
            <color indexed="81"/>
            <rFont val="Tahoma"/>
            <family val="2"/>
          </rPr>
          <t>Clerk SL:</t>
        </r>
        <r>
          <rPr>
            <sz val="9"/>
            <color indexed="81"/>
            <rFont val="Tahoma"/>
            <family val="2"/>
          </rPr>
          <t xml:space="preserve">
Roof replaced 2019</t>
        </r>
      </text>
    </comment>
  </commentList>
</comments>
</file>

<file path=xl/sharedStrings.xml><?xml version="1.0" encoding="utf-8"?>
<sst xmlns="http://schemas.openxmlformats.org/spreadsheetml/2006/main" count="2447" uniqueCount="343">
  <si>
    <t>Blockley Parish Council Fixed Asset Listing 2024/5</t>
  </si>
  <si>
    <t>Detail</t>
  </si>
  <si>
    <t xml:space="preserve">Qty </t>
  </si>
  <si>
    <t>Condition (2024)</t>
  </si>
  <si>
    <t>Custodian</t>
  </si>
  <si>
    <t>Cost</t>
  </si>
  <si>
    <t xml:space="preserve">Insured </t>
  </si>
  <si>
    <t xml:space="preserve">Effect </t>
  </si>
  <si>
    <t>Bench - Aston Magna Bus Shelter</t>
  </si>
  <si>
    <t>good</t>
  </si>
  <si>
    <t>BPC - Aston Magna</t>
  </si>
  <si>
    <t>Y</t>
  </si>
  <si>
    <t>L</t>
  </si>
  <si>
    <t>Bench - Blockley Court</t>
  </si>
  <si>
    <t>Good, metal</t>
  </si>
  <si>
    <t>BPC - Blockley</t>
  </si>
  <si>
    <t>Bench - Churchill Close by bus shelter</t>
  </si>
  <si>
    <t>Bench - Churchill Close by war memorial</t>
  </si>
  <si>
    <t>Bench - Churchill Close path</t>
  </si>
  <si>
    <t>Fine, wood/concrete</t>
  </si>
  <si>
    <t>Bench - Churchyard, Blockley (1)</t>
  </si>
  <si>
    <t>DK</t>
  </si>
  <si>
    <t>Bench - Churchyard, Blockley (2)</t>
  </si>
  <si>
    <t xml:space="preserve">Bench - Paxford Bus Shelter </t>
  </si>
  <si>
    <t>Good, eco</t>
  </si>
  <si>
    <t>BPC - Paxford</t>
  </si>
  <si>
    <t>Bench - Upper Cemetery</t>
  </si>
  <si>
    <t>Fine, wood</t>
  </si>
  <si>
    <t xml:space="preserve">Bench - Cemetery gates, Station Road </t>
  </si>
  <si>
    <t>Bench - Paxford Village Green (1)</t>
  </si>
  <si>
    <t>Bench 2 - Paxford Village Green</t>
  </si>
  <si>
    <t>Bench - Aston Magna Vicarage Rd</t>
  </si>
  <si>
    <t>New March 21</t>
  </si>
  <si>
    <t>Bench - Blockley Mill View</t>
  </si>
  <si>
    <t>Bench - Churchill Close Play Area (memorial bench)</t>
  </si>
  <si>
    <t>Bench/table - Churchill Close Play Area</t>
  </si>
  <si>
    <t>Bench - Draycott Notice Board</t>
  </si>
  <si>
    <t>BPC - Draycott</t>
  </si>
  <si>
    <t>Bench - Paxford Triangle (circular)</t>
  </si>
  <si>
    <t>Bench/table - Paxford Village Green (1)</t>
  </si>
  <si>
    <t>Bench/table - Paxford Village Green (2)</t>
  </si>
  <si>
    <t>Bench for Jubilee Green</t>
  </si>
  <si>
    <t>Bench Millbrook</t>
  </si>
  <si>
    <t>New 2022</t>
  </si>
  <si>
    <t>Bench/table - Churchill Close Play Area Disabled access</t>
  </si>
  <si>
    <t>New April 22</t>
  </si>
  <si>
    <t xml:space="preserve">Bench/table - Churchill Close Play Area </t>
  </si>
  <si>
    <t xml:space="preserve">TOTAL Benches  </t>
  </si>
  <si>
    <t>Bus Shelter - Aston Magna (Church View)</t>
  </si>
  <si>
    <t>Stone blocks</t>
  </si>
  <si>
    <t>H</t>
  </si>
  <si>
    <t>Bus Shelter - Aston Magna (Upper)</t>
  </si>
  <si>
    <t xml:space="preserve">Wood, poor </t>
  </si>
  <si>
    <t>Bus Shelter - Churchill Close</t>
  </si>
  <si>
    <t>Stone</t>
  </si>
  <si>
    <t>Bus Shelter - Draycott</t>
  </si>
  <si>
    <t>Bus Shelter - Paxford (Main Street)</t>
  </si>
  <si>
    <t>Old, wood</t>
  </si>
  <si>
    <t>TOTAL Bus Shelters</t>
  </si>
  <si>
    <t>Adopted phone boxes</t>
  </si>
  <si>
    <t>Painted and glass repairs 2020</t>
  </si>
  <si>
    <t>M</t>
  </si>
  <si>
    <t>Lower Street/Draycott Rd jntn</t>
  </si>
  <si>
    <t>Blockley Gateway, Greenway</t>
  </si>
  <si>
    <t>Good, white wooden gates</t>
  </si>
  <si>
    <t>repaired and re-hung Dec 2023</t>
  </si>
  <si>
    <t>Blockley Gateway, Cemetery</t>
  </si>
  <si>
    <t>Good, wooden gates</t>
  </si>
  <si>
    <t xml:space="preserve">Blockley Gateway, B-o-t-H </t>
  </si>
  <si>
    <t>Jubilee Green General Fencing</t>
  </si>
  <si>
    <t>Partially replaced Nov 23</t>
  </si>
  <si>
    <t>Jubilee Green High Fencing</t>
  </si>
  <si>
    <t>Poor, wood</t>
  </si>
  <si>
    <t>New sections</t>
  </si>
  <si>
    <t>Paxford Village Green fencing</t>
  </si>
  <si>
    <t>Springfield Play Area Fencing</t>
  </si>
  <si>
    <t>Fine, wood/metal</t>
  </si>
  <si>
    <t xml:space="preserve">TOTAL  Fencing &amp; Gates </t>
  </si>
  <si>
    <t>Flagpole, Bases &amp; Flags</t>
  </si>
  <si>
    <t>Good</t>
  </si>
  <si>
    <t>N</t>
  </si>
  <si>
    <t xml:space="preserve">L </t>
  </si>
  <si>
    <t>Christmas tree lights (LED)</t>
  </si>
  <si>
    <t>Notice Board - Aston Magna</t>
  </si>
  <si>
    <t>New oak 2022</t>
  </si>
  <si>
    <t>Notice Board - Bell Lane, Blockley</t>
  </si>
  <si>
    <t>New 2023</t>
  </si>
  <si>
    <t xml:space="preserve">N </t>
  </si>
  <si>
    <t>Notice Board - Cemetery</t>
  </si>
  <si>
    <t>Notice Board - Draycott</t>
  </si>
  <si>
    <t>Notice Board - Paxford</t>
  </si>
  <si>
    <t>Notice Board - Winterway</t>
  </si>
  <si>
    <t>New oak 2022 poor</t>
  </si>
  <si>
    <t xml:space="preserve">TOTAL Notice Boards </t>
  </si>
  <si>
    <t>Chairmans Chain</t>
  </si>
  <si>
    <t>BPC - Blockley (chair)</t>
  </si>
  <si>
    <t>Filing Cabinet</t>
  </si>
  <si>
    <t>BPC - Blockley (office)</t>
  </si>
  <si>
    <t>Rexel Laminator</t>
  </si>
  <si>
    <t>Lenovo Thinkbook 15 Gen 3 Ryzen 7-5700U 15 inch laptop</t>
  </si>
  <si>
    <t>New April 2022</t>
  </si>
  <si>
    <t>BPC - Clerk</t>
  </si>
  <si>
    <t xml:space="preserve">Screen - Iiyama monitor </t>
  </si>
  <si>
    <t>New June 2019</t>
  </si>
  <si>
    <t>New Dec 2024</t>
  </si>
  <si>
    <t>Lenovo Ideapad1 15" Full HD Laptop</t>
  </si>
  <si>
    <t>SIHOO Ergonomic Office Chair BO7GN4H96T</t>
  </si>
  <si>
    <t>Flexispot Essential Standing Desk BO8QRW51GJ</t>
  </si>
  <si>
    <t>LogitechMK295 Silent wireless mouse &amp; keyboard Combo</t>
  </si>
  <si>
    <t>Boring Panda Rug 180x270cm Grey</t>
  </si>
  <si>
    <t>HP colour laser jet printer</t>
  </si>
  <si>
    <t>New Sept 2020</t>
  </si>
  <si>
    <t>PA System</t>
  </si>
  <si>
    <t>New Oct 2020</t>
  </si>
  <si>
    <t>BPC - Dana Delap (vicar)</t>
  </si>
  <si>
    <t>Portable Mic</t>
  </si>
  <si>
    <t>Bluestream extender kit</t>
  </si>
  <si>
    <t>Camcorder</t>
  </si>
  <si>
    <t>ATEM Pro</t>
  </si>
  <si>
    <t>AV equipment- Accessories</t>
  </si>
  <si>
    <t xml:space="preserve"> NEW 2023</t>
  </si>
  <si>
    <t>Speed Gun</t>
  </si>
  <si>
    <t>New Jan 2023</t>
  </si>
  <si>
    <t>Speedwatch Group</t>
  </si>
  <si>
    <t>NEW 2023</t>
  </si>
  <si>
    <t>Batteries for Speed Gun</t>
  </si>
  <si>
    <t xml:space="preserve">TOTAL Office Equipment </t>
  </si>
  <si>
    <t>Toro 55 Steel Deck Mower</t>
  </si>
  <si>
    <t>New July 2019</t>
  </si>
  <si>
    <t>BPC - Blockley MO</t>
  </si>
  <si>
    <t>High step platform ladders</t>
  </si>
  <si>
    <t>New Feb 2021</t>
  </si>
  <si>
    <t>STIHL Brushcutter FS11R</t>
  </si>
  <si>
    <t>New May 2020</t>
  </si>
  <si>
    <t>TOTAL PLANT &amp; MACHINERY</t>
  </si>
  <si>
    <t>Stihl Strimmer FS90R</t>
  </si>
  <si>
    <t>BPC -Blockley MO</t>
  </si>
  <si>
    <t>unknown</t>
  </si>
  <si>
    <t>Stihl Leaf Blower BG 86C</t>
  </si>
  <si>
    <t>Agility Item - Springfield</t>
  </si>
  <si>
    <t>Fine</t>
  </si>
  <si>
    <t xml:space="preserve">Toddler Swings -Springfield </t>
  </si>
  <si>
    <t>Basketball Handball</t>
  </si>
  <si>
    <t>Chin Bar - Springfield</t>
  </si>
  <si>
    <t>Fine, metal</t>
  </si>
  <si>
    <t>Junior Swings - Churchill Close</t>
  </si>
  <si>
    <t>Toddler Unit - Wydelands</t>
  </si>
  <si>
    <t>New Mar 2020</t>
  </si>
  <si>
    <t>Slide, Churchill Close</t>
  </si>
  <si>
    <t xml:space="preserve">Fine  </t>
  </si>
  <si>
    <t>Senior Swings - Churchill Close</t>
  </si>
  <si>
    <t>Basket Swing - Springfield</t>
  </si>
  <si>
    <t xml:space="preserve">Mat Tiles - Springfield &amp; Churchill Close </t>
  </si>
  <si>
    <t>Group Swing &amp; Mats - Churchill Close</t>
  </si>
  <si>
    <t>Kompan Crazy Daisy Springer - Aston Magna</t>
  </si>
  <si>
    <t xml:space="preserve">New March 2021 </t>
  </si>
  <si>
    <t>Kompan Swing Set Flat and Cradle - Aston Magna</t>
  </si>
  <si>
    <t>Kompan Swing with Shell Seat</t>
  </si>
  <si>
    <t>Kompan Toddler Tower Unit with Slide</t>
  </si>
  <si>
    <t>Kompan Spica</t>
  </si>
  <si>
    <t>No Dog Fouling Signs - Churchill Close</t>
  </si>
  <si>
    <t>Carousel (Komplan)</t>
  </si>
  <si>
    <t>New September 2021</t>
  </si>
  <si>
    <t>Seesaw (Komplan)</t>
  </si>
  <si>
    <t>Multiplay unit (AE Evans)</t>
  </si>
  <si>
    <t>Swings (AE Evans)</t>
  </si>
  <si>
    <t>Goalposts/basketball hoop (Greenfields)</t>
  </si>
  <si>
    <t>Single toddler springer (Komplan)</t>
  </si>
  <si>
    <t>Springboard  - Churchill Close</t>
  </si>
  <si>
    <t>Pony Springer -  Churchill Close</t>
  </si>
  <si>
    <t>Wee Hopper (Grey)  - Churchill Close</t>
  </si>
  <si>
    <t>Agility trail- with steel feet  - Churchill Close</t>
  </si>
  <si>
    <t>Robina six sided climber- with steel feet - Churchill Close</t>
  </si>
  <si>
    <t>Embankment climbing wall -  Churchill Close</t>
  </si>
  <si>
    <t>Double tower with steel slide-Greenline - Springfield</t>
  </si>
  <si>
    <t>Springer-Greenline Crazy Hen - Springfield</t>
  </si>
  <si>
    <t>Wooden log steps</t>
  </si>
  <si>
    <t xml:space="preserve">TOTAL Play Equipment </t>
  </si>
  <si>
    <t>Dog Bin (Aston Magna)</t>
  </si>
  <si>
    <t>Dog Bin (Dovedale)</t>
  </si>
  <si>
    <t>Dog Bin (Back Ends Common)</t>
  </si>
  <si>
    <t>Dog Bin (Bourton Hill)</t>
  </si>
  <si>
    <t>Dog Bin (Churchill Cl)</t>
  </si>
  <si>
    <t>Dog Bin (Greenway)</t>
  </si>
  <si>
    <t>Dog Bin (High St/Brook La)</t>
  </si>
  <si>
    <t>Dog Bin (High St/Chapel La)</t>
  </si>
  <si>
    <t>Dog Bin (Old Bus Shelter)</t>
  </si>
  <si>
    <t>Dog Bin (Park Road)</t>
  </si>
  <si>
    <t>Dog Bin (Sports Club)</t>
  </si>
  <si>
    <t>Dog Bin (Paxford Play area)</t>
  </si>
  <si>
    <t>Dog Bin (Paxford Bus shelter)</t>
  </si>
  <si>
    <t>Dog Bin (Paxford Triangle)</t>
  </si>
  <si>
    <t>Dog Bin (Paxford Bridge to Campden)</t>
  </si>
  <si>
    <t>Dog Bin (Draycott The Green)</t>
  </si>
  <si>
    <t xml:space="preserve">Dog Bin (Draycott Pasture Lane ) </t>
  </si>
  <si>
    <t>Dog Bin (TBD)</t>
  </si>
  <si>
    <t>Dog Bin (St Georges Terrace)</t>
  </si>
  <si>
    <t>Grit Bin (Aston Magna Bridge)</t>
  </si>
  <si>
    <t>Grit Bin (Aston Magna)</t>
  </si>
  <si>
    <t>Grit Bin (Old View Aston Magna)</t>
  </si>
  <si>
    <t>Grit Bin (Bell Bank -top)</t>
  </si>
  <si>
    <t>Grit Bin (Blockley Court)</t>
  </si>
  <si>
    <t>Grit Bin (Churchill Cl/Lower St)</t>
  </si>
  <si>
    <t>Broken Lid</t>
  </si>
  <si>
    <t>Grit Bin (Clementines)</t>
  </si>
  <si>
    <t>Grit Bin (Dovedale)</t>
  </si>
  <si>
    <t>Grit Bin (Draycott Junction)</t>
  </si>
  <si>
    <t>Grit Bin (Mill View)</t>
  </si>
  <si>
    <t>Grit Bin (Park Rd/School)</t>
  </si>
  <si>
    <t>Broken lid</t>
  </si>
  <si>
    <t>Grit Bin (Blockley bus shelter)</t>
  </si>
  <si>
    <t>Hole in lid</t>
  </si>
  <si>
    <t>Grit Bin (School Lane)</t>
  </si>
  <si>
    <t>Grit Bin (Springfield)</t>
  </si>
  <si>
    <t>Grit Bin (Stocks Corner)</t>
  </si>
  <si>
    <t>Grit Bin (Summerfield Close)</t>
  </si>
  <si>
    <t>Grit Bin (War Memorial, Blockley)</t>
  </si>
  <si>
    <t>Grit Bin (Winterway)</t>
  </si>
  <si>
    <t>Grit Bin ( Bell Bank )</t>
  </si>
  <si>
    <t>Grit Bin (Bran Lane, Paxford)</t>
  </si>
  <si>
    <t>Kingfisher Grit Bin (St Georges Terrace)</t>
  </si>
  <si>
    <t>New April 2021</t>
  </si>
  <si>
    <t>In shed waiting to be installed</t>
  </si>
  <si>
    <t>Kingfisher Grit Bin (Park Road/School)</t>
  </si>
  <si>
    <t>Grit Bin St George's Hall Car Park</t>
  </si>
  <si>
    <t>New Oct 2023</t>
  </si>
  <si>
    <t>Litter Bin</t>
  </si>
  <si>
    <t xml:space="preserve">Litter Bin -PO Square </t>
  </si>
  <si>
    <t xml:space="preserve">Litter Bin -Station Road </t>
  </si>
  <si>
    <t>Litter Bin &amp; Fixings</t>
  </si>
  <si>
    <t xml:space="preserve">TOTAL Street Bins </t>
  </si>
  <si>
    <t>Jubilee Hall</t>
  </si>
  <si>
    <t xml:space="preserve">Good </t>
  </si>
  <si>
    <t>BPC</t>
  </si>
  <si>
    <t>Reinstatement valuation completed Summer 2020</t>
  </si>
  <si>
    <t>St Georges Hall</t>
  </si>
  <si>
    <t>Old</t>
  </si>
  <si>
    <t>SGH Charity</t>
  </si>
  <si>
    <t>SGH</t>
  </si>
  <si>
    <t>Insured for reinstatement by SGH Management Committee</t>
  </si>
  <si>
    <t>Cemetery</t>
  </si>
  <si>
    <t>Deed 1926</t>
  </si>
  <si>
    <t>Back Ends Common (CL117)</t>
  </si>
  <si>
    <t>Registered 1970</t>
  </si>
  <si>
    <t>Old Stocks (CL118)</t>
  </si>
  <si>
    <t>Old Mill Lane (CL119)</t>
  </si>
  <si>
    <t>Duck Paddle (CL20)</t>
  </si>
  <si>
    <t>no replacement value - plastic matting</t>
  </si>
  <si>
    <t>Churchill Close (VG52)</t>
  </si>
  <si>
    <t>Jubilee Green</t>
  </si>
  <si>
    <t>Wydelands</t>
  </si>
  <si>
    <t>Developer gave land</t>
  </si>
  <si>
    <t>Paxford The Green</t>
  </si>
  <si>
    <t>Total land &amp; buildings</t>
  </si>
  <si>
    <t>TOTAL ALL ASSETS</t>
  </si>
  <si>
    <t>Cost 2024</t>
  </si>
  <si>
    <t>28.07.24</t>
  </si>
  <si>
    <t>UM616  Honda Mower</t>
  </si>
  <si>
    <t>BPC shed</t>
  </si>
  <si>
    <t>confirmed Gallaghers 28.07.24</t>
  </si>
  <si>
    <t>20.11.24</t>
  </si>
  <si>
    <t>Solar panel and Speed Camera</t>
  </si>
  <si>
    <t>Greeenway Road</t>
  </si>
  <si>
    <t xml:space="preserve">confirmed Gallaghers </t>
  </si>
  <si>
    <t>Confirmed Gallaghers 18.12.24</t>
  </si>
  <si>
    <t>Christmas Tree Lights</t>
  </si>
  <si>
    <t>Church</t>
  </si>
  <si>
    <t>New Jan 2025</t>
  </si>
  <si>
    <t>Blockley Cemetery</t>
  </si>
  <si>
    <t>Old, wood/perspex</t>
  </si>
  <si>
    <t>disposed</t>
  </si>
  <si>
    <t>Poor, wood/perspex</t>
  </si>
  <si>
    <t>Balance of Deposit account on 30.07.23 £65,971.69</t>
  </si>
  <si>
    <t>Transfer of £50,000 on 31.07.23 from Current account  Minute ref: 20.07.23.7.3</t>
  </si>
  <si>
    <t>New  Reserves Balance @  31.07.23   £116,343.21</t>
  </si>
  <si>
    <t>Tuesday 31st December 2024 £149,431.00</t>
  </si>
  <si>
    <t>Credit Interest</t>
  </si>
  <si>
    <t>new balance</t>
  </si>
  <si>
    <t xml:space="preserve">Balance of Depost account on 05.03.25 </t>
  </si>
  <si>
    <t>Transfer of £4,230 from Savings to current account on 05.03.25 minute ref: 20.02.25.6.7, CiL Funds</t>
  </si>
  <si>
    <t>Transfer to 20293703</t>
  </si>
  <si>
    <t>latest balance</t>
  </si>
  <si>
    <t>EARMARKED RESERVES</t>
  </si>
  <si>
    <t xml:space="preserve">Churchyard Wall re-build </t>
  </si>
  <si>
    <t xml:space="preserve">Land Acquisition for new Cemetery </t>
  </si>
  <si>
    <t>Churchyard Monuments</t>
  </si>
  <si>
    <t>Personnel</t>
  </si>
  <si>
    <t>CiL</t>
  </si>
  <si>
    <t xml:space="preserve">remaining  </t>
  </si>
  <si>
    <t>New CIL income for 25-26 £3489.56 (Haberdashers)</t>
  </si>
  <si>
    <t>Total:</t>
  </si>
  <si>
    <t>Account balance:</t>
  </si>
  <si>
    <t>Surplus to allocate:</t>
  </si>
  <si>
    <r>
      <t xml:space="preserve">Item </t>
    </r>
    <r>
      <rPr>
        <b/>
        <sz val="11"/>
        <color rgb="FF00B050"/>
        <rFont val="Calibri"/>
        <family val="2"/>
        <scheme val="minor"/>
      </rPr>
      <t>added</t>
    </r>
    <r>
      <rPr>
        <b/>
        <sz val="11"/>
        <color indexed="57"/>
        <rFont val="Calibri"/>
        <family val="2"/>
        <scheme val="minor"/>
      </rPr>
      <t xml:space="preserve">/ </t>
    </r>
    <r>
      <rPr>
        <b/>
        <sz val="11"/>
        <color rgb="FFFF0000"/>
        <rFont val="Calibri"/>
        <family val="2"/>
        <scheme val="minor"/>
      </rPr>
      <t>dispose</t>
    </r>
  </si>
  <si>
    <t>Risk</t>
  </si>
  <si>
    <t>Revised replacement cost</t>
  </si>
  <si>
    <t>Notes</t>
  </si>
  <si>
    <t>Paxford</t>
  </si>
  <si>
    <t>Village Hall Defib</t>
  </si>
  <si>
    <t>Draycott</t>
  </si>
  <si>
    <t>Book Box by brook</t>
  </si>
  <si>
    <t>Book Box Cemetery wall</t>
  </si>
  <si>
    <t>Defibrillators  Blockley (GWA &amp; Orchard Bank), Draycott, Paxford , Aston Magna</t>
  </si>
  <si>
    <t>Services annually and at each use</t>
  </si>
  <si>
    <t>screen repaired 2023</t>
  </si>
  <si>
    <t>Screen - Iiyama monitor &amp; USBC hub</t>
  </si>
  <si>
    <t>Office Rug 180x270cm Grey</t>
  </si>
  <si>
    <t>Replaced during 2022 reinvestments</t>
  </si>
  <si>
    <t>BPC - Blockley Churchill Close</t>
  </si>
  <si>
    <t>Temporarily removed, awaiting replacement component following spring 2025 damage</t>
  </si>
  <si>
    <t>BPC - Blockley Springfield</t>
  </si>
  <si>
    <t>No Dog Fouling Signs - Springfield</t>
  </si>
  <si>
    <t>Wooden log steps - Springfield</t>
  </si>
  <si>
    <t>Awaiting replacement/Repair</t>
  </si>
  <si>
    <t>Chartered Suveyor Assessed 6.5.25</t>
  </si>
  <si>
    <t>24/25 FY Updates</t>
  </si>
  <si>
    <r>
      <t xml:space="preserve">Item </t>
    </r>
    <r>
      <rPr>
        <b/>
        <sz val="8"/>
        <color rgb="FF00B050"/>
        <rFont val="Aptos Narrow"/>
        <family val="2"/>
      </rPr>
      <t>added</t>
    </r>
    <r>
      <rPr>
        <b/>
        <sz val="8"/>
        <color indexed="57"/>
        <rFont val="Aptos Narrow"/>
        <family val="2"/>
      </rPr>
      <t>/</t>
    </r>
    <r>
      <rPr>
        <b/>
        <sz val="8"/>
        <color rgb="FFFF0000"/>
        <rFont val="Aptos Narrow"/>
        <family val="2"/>
      </rPr>
      <t xml:space="preserve"> disposed</t>
    </r>
    <r>
      <rPr>
        <b/>
        <sz val="8"/>
        <color theme="1"/>
        <rFont val="Aptos Narrow"/>
        <family val="2"/>
      </rPr>
      <t xml:space="preserve"> </t>
    </r>
  </si>
  <si>
    <t>Condition</t>
  </si>
  <si>
    <t xml:space="preserve">Replacement cost </t>
  </si>
  <si>
    <t>New</t>
  </si>
  <si>
    <t>Blockley Cemetery Maintenance Gate &amp; Upper Pedestrian Gate</t>
  </si>
  <si>
    <t>Updated Reinstatement</t>
  </si>
  <si>
    <t>Chartered Suveyor Assessed 6.5.25
Insured for reinstatement by SGH Management Committee</t>
  </si>
  <si>
    <t>Blockley Parish Council Fixed Asset Listing 2025/6</t>
  </si>
  <si>
    <t>New Dec 24</t>
  </si>
  <si>
    <t>Blockley Cemetery gates (maintanence &amp; pedestrian access from Landgate) NEW 2025</t>
  </si>
  <si>
    <t>New 2025</t>
  </si>
  <si>
    <t>NEW 2025</t>
  </si>
  <si>
    <t>Disposed of</t>
  </si>
  <si>
    <r>
      <t xml:space="preserve">Item </t>
    </r>
    <r>
      <rPr>
        <sz val="11"/>
        <color rgb="FF00B050"/>
        <rFont val="Calibri"/>
        <family val="2"/>
        <scheme val="minor"/>
      </rPr>
      <t>added</t>
    </r>
    <r>
      <rPr>
        <sz val="11"/>
        <color indexed="57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 xml:space="preserve"> disposed</t>
    </r>
    <r>
      <rPr>
        <sz val="11"/>
        <color theme="1"/>
        <rFont val="Calibri"/>
        <family val="2"/>
        <scheme val="minor"/>
      </rPr>
      <t xml:space="preserve"> </t>
    </r>
  </si>
  <si>
    <t>Risk - Low, Med, High</t>
  </si>
  <si>
    <t xml:space="preserve">Revised replacement cost </t>
  </si>
  <si>
    <t>Condition (2025)</t>
  </si>
  <si>
    <t>Bus Sheter - Aston Magna (Upper)</t>
  </si>
  <si>
    <t>Oak, stone</t>
  </si>
  <si>
    <t>NEW July-25</t>
  </si>
  <si>
    <t>Aston Magna Bus Shelter</t>
  </si>
  <si>
    <t xml:space="preserve">Old wooden bus shelter disposed of </t>
  </si>
  <si>
    <t>POOR</t>
  </si>
  <si>
    <t>NEW oak &amp; stone bus shelter</t>
  </si>
  <si>
    <t>NEW- Jul 25</t>
  </si>
  <si>
    <t xml:space="preserve">Cost </t>
  </si>
  <si>
    <t xml:space="preserve">(Resident Donation)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</si>
</sst>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</numFmts>
  <fonts count="2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ptos Narrow"/>
      <family val="2"/>
    </font>
    <font>
      <b/>
      <sz val="8"/>
      <color theme="1"/>
      <name val="Aptos Narrow"/>
      <family val="2"/>
    </font>
    <font>
      <u/>
      <sz val="8"/>
      <color theme="10"/>
      <name val="Aptos Narrow"/>
      <family val="2"/>
    </font>
    <font>
      <sz val="8"/>
      <color rgb="FFFF0000"/>
      <name val="Aptos Narrow"/>
      <family val="2"/>
    </font>
    <font>
      <b/>
      <sz val="11"/>
      <color rgb="FF00B050"/>
      <name val="Calibri"/>
      <family val="2"/>
      <scheme val="minor"/>
    </font>
    <font>
      <b/>
      <sz val="11"/>
      <color indexed="5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8"/>
      <color theme="1"/>
      <name val="Aptos Narrow"/>
      <family val="2"/>
    </font>
    <font>
      <sz val="8"/>
      <color theme="9" tint="-0.249977111117893"/>
      <name val="Aptos Narrow"/>
      <family val="2"/>
    </font>
    <font>
      <sz val="11"/>
      <color theme="1"/>
      <name val="Aptos Narrow"/>
      <family val="2"/>
    </font>
    <font>
      <b/>
      <sz val="8"/>
      <color rgb="FF00B050"/>
      <name val="Aptos Narrow"/>
      <family val="2"/>
    </font>
    <font>
      <b/>
      <sz val="8"/>
      <color indexed="57"/>
      <name val="Aptos Narrow"/>
      <family val="2"/>
    </font>
    <font>
      <b/>
      <sz val="8"/>
      <color rgb="FFFF0000"/>
      <name val="Aptos Narrow"/>
      <family val="2"/>
    </font>
    <font>
      <sz val="8"/>
      <name val="Aptos Narrow"/>
      <family val="2"/>
    </font>
    <font>
      <sz val="11"/>
      <color indexed="57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7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/>
    <xf numFmtId="0" fontId="4" fillId="0" borderId="0" xfId="0" applyFont="1"/>
    <xf numFmtId="8" fontId="6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2" borderId="0" xfId="0" applyFill="1"/>
    <xf numFmtId="8" fontId="0" fillId="2" borderId="0" xfId="0" applyNumberFormat="1" applyFill="1"/>
    <xf numFmtId="0" fontId="0" fillId="3" borderId="0" xfId="0" applyFill="1"/>
    <xf numFmtId="8" fontId="0" fillId="3" borderId="0" xfId="0" applyNumberFormat="1" applyFill="1"/>
    <xf numFmtId="0" fontId="0" fillId="3" borderId="0" xfId="0" applyFill="1" applyAlignment="1">
      <alignment horizontal="center"/>
    </xf>
    <xf numFmtId="8" fontId="6" fillId="3" borderId="0" xfId="0" applyNumberFormat="1" applyFont="1" applyFill="1"/>
    <xf numFmtId="0" fontId="4" fillId="4" borderId="0" xfId="0" applyFont="1" applyFill="1"/>
    <xf numFmtId="41" fontId="4" fillId="4" borderId="0" xfId="1" applyNumberFormat="1" applyFont="1" applyFill="1" applyBorder="1"/>
    <xf numFmtId="41" fontId="4" fillId="4" borderId="1" xfId="1" applyNumberFormat="1" applyFont="1" applyFill="1" applyBorder="1"/>
    <xf numFmtId="8" fontId="0" fillId="0" borderId="0" xfId="0" applyNumberFormat="1" applyAlignment="1">
      <alignment horizontal="right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6" borderId="0" xfId="0" applyFill="1"/>
    <xf numFmtId="8" fontId="0" fillId="6" borderId="0" xfId="0" applyNumberFormat="1" applyFill="1"/>
    <xf numFmtId="0" fontId="0" fillId="6" borderId="0" xfId="0" applyFill="1" applyAlignment="1">
      <alignment wrapText="1"/>
    </xf>
    <xf numFmtId="0" fontId="8" fillId="0" borderId="0" xfId="0" applyFont="1" applyAlignment="1">
      <alignment wrapText="1"/>
    </xf>
    <xf numFmtId="8" fontId="8" fillId="0" borderId="0" xfId="0" applyNumberFormat="1" applyFont="1" applyAlignment="1">
      <alignment wrapText="1"/>
    </xf>
    <xf numFmtId="8" fontId="8" fillId="0" borderId="0" xfId="0" quotePrefix="1" applyNumberFormat="1" applyFont="1" applyAlignment="1">
      <alignment wrapText="1"/>
    </xf>
    <xf numFmtId="41" fontId="8" fillId="0" borderId="0" xfId="0" applyNumberFormat="1" applyFont="1" applyAlignment="1">
      <alignment wrapText="1"/>
    </xf>
    <xf numFmtId="0" fontId="6" fillId="5" borderId="0" xfId="0" applyFont="1" applyFill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8" fontId="9" fillId="0" borderId="0" xfId="0" applyNumberFormat="1" applyFont="1"/>
    <xf numFmtId="0" fontId="9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12" fillId="0" borderId="0" xfId="0" applyFont="1"/>
    <xf numFmtId="0" fontId="13" fillId="7" borderId="0" xfId="0" applyFont="1" applyFill="1"/>
    <xf numFmtId="14" fontId="12" fillId="0" borderId="0" xfId="0" applyNumberFormat="1" applyFont="1"/>
    <xf numFmtId="0" fontId="14" fillId="0" borderId="4" xfId="2" applyFont="1" applyBorder="1" applyAlignment="1">
      <alignment vertical="center" wrapText="1"/>
    </xf>
    <xf numFmtId="164" fontId="12" fillId="0" borderId="0" xfId="0" applyNumberFormat="1" applyFont="1"/>
    <xf numFmtId="0" fontId="15" fillId="0" borderId="0" xfId="0" applyFont="1"/>
    <xf numFmtId="0" fontId="12" fillId="0" borderId="5" xfId="0" applyFont="1" applyBorder="1"/>
    <xf numFmtId="6" fontId="12" fillId="0" borderId="5" xfId="0" applyNumberFormat="1" applyFont="1" applyBorder="1"/>
    <xf numFmtId="0" fontId="13" fillId="0" borderId="5" xfId="0" applyFont="1" applyBorder="1" applyAlignment="1">
      <alignment horizontal="right"/>
    </xf>
    <xf numFmtId="6" fontId="13" fillId="0" borderId="5" xfId="0" applyNumberFormat="1" applyFont="1" applyBorder="1"/>
    <xf numFmtId="8" fontId="13" fillId="0" borderId="5" xfId="0" applyNumberFormat="1" applyFont="1" applyBorder="1"/>
    <xf numFmtId="8" fontId="4" fillId="4" borderId="1" xfId="1" applyNumberFormat="1" applyFont="1" applyFill="1" applyBorder="1"/>
    <xf numFmtId="44" fontId="4" fillId="4" borderId="1" xfId="4" applyFont="1" applyFill="1" applyBorder="1"/>
    <xf numFmtId="0" fontId="0" fillId="0" borderId="0" xfId="0" applyAlignment="1">
      <alignment vertical="top"/>
    </xf>
    <xf numFmtId="8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19" fillId="0" borderId="0" xfId="0" applyFont="1"/>
    <xf numFmtId="8" fontId="12" fillId="0" borderId="0" xfId="0" applyNumberFormat="1" applyFont="1"/>
    <xf numFmtId="0" fontId="12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1" fillId="0" borderId="0" xfId="0" applyFont="1"/>
    <xf numFmtId="0" fontId="13" fillId="0" borderId="3" xfId="0" applyFont="1" applyBorder="1" applyAlignment="1">
      <alignment wrapText="1"/>
    </xf>
    <xf numFmtId="0" fontId="13" fillId="0" borderId="3" xfId="0" applyFont="1" applyBorder="1"/>
    <xf numFmtId="0" fontId="13" fillId="0" borderId="3" xfId="0" applyFont="1" applyBorder="1" applyAlignment="1">
      <alignment horizontal="right"/>
    </xf>
    <xf numFmtId="0" fontId="13" fillId="0" borderId="3" xfId="0" applyFont="1" applyBorder="1" applyAlignment="1">
      <alignment horizontal="center" textRotation="90"/>
    </xf>
    <xf numFmtId="0" fontId="13" fillId="0" borderId="3" xfId="0" applyFont="1" applyBorder="1" applyAlignment="1">
      <alignment horizontal="center" textRotation="90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17" fontId="25" fillId="0" borderId="3" xfId="0" applyNumberFormat="1" applyFont="1" applyBorder="1"/>
    <xf numFmtId="0" fontId="25" fillId="0" borderId="3" xfId="0" applyFont="1" applyBorder="1"/>
    <xf numFmtId="8" fontId="25" fillId="0" borderId="3" xfId="0" applyNumberFormat="1" applyFont="1" applyBorder="1"/>
    <xf numFmtId="8" fontId="25" fillId="0" borderId="3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6" fontId="25" fillId="0" borderId="3" xfId="0" applyNumberFormat="1" applyFont="1" applyBorder="1"/>
    <xf numFmtId="0" fontId="25" fillId="0" borderId="3" xfId="0" applyFont="1" applyBorder="1" applyAlignment="1">
      <alignment wrapText="1"/>
    </xf>
    <xf numFmtId="0" fontId="25" fillId="5" borderId="3" xfId="0" applyFont="1" applyFill="1" applyBorder="1"/>
    <xf numFmtId="8" fontId="25" fillId="5" borderId="3" xfId="0" applyNumberFormat="1" applyFont="1" applyFill="1" applyBorder="1"/>
    <xf numFmtId="8" fontId="25" fillId="5" borderId="3" xfId="0" applyNumberFormat="1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6" fontId="25" fillId="5" borderId="3" xfId="0" applyNumberFormat="1" applyFont="1" applyFill="1" applyBorder="1"/>
    <xf numFmtId="0" fontId="25" fillId="5" borderId="3" xfId="0" applyFont="1" applyFill="1" applyBorder="1" applyAlignment="1">
      <alignment wrapText="1"/>
    </xf>
    <xf numFmtId="0" fontId="25" fillId="0" borderId="3" xfId="0" applyFont="1" applyBorder="1" applyAlignment="1">
      <alignment vertical="top"/>
    </xf>
    <xf numFmtId="8" fontId="25" fillId="0" borderId="3" xfId="0" applyNumberFormat="1" applyFont="1" applyBorder="1" applyAlignment="1">
      <alignment vertical="top"/>
    </xf>
    <xf numFmtId="0" fontId="25" fillId="0" borderId="3" xfId="0" applyFont="1" applyBorder="1" applyAlignment="1">
      <alignment horizontal="center" vertical="top"/>
    </xf>
    <xf numFmtId="8" fontId="25" fillId="0" borderId="3" xfId="0" applyNumberFormat="1" applyFont="1" applyBorder="1" applyAlignment="1">
      <alignment horizontal="right" vertical="top"/>
    </xf>
    <xf numFmtId="0" fontId="25" fillId="0" borderId="3" xfId="0" applyFont="1" applyBorder="1" applyAlignment="1">
      <alignment horizontal="left" vertical="top"/>
    </xf>
    <xf numFmtId="0" fontId="25" fillId="0" borderId="3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0" fillId="8" borderId="0" xfId="0" applyFill="1"/>
    <xf numFmtId="8" fontId="0" fillId="8" borderId="0" xfId="0" applyNumberFormat="1" applyFill="1"/>
    <xf numFmtId="8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6" fontId="0" fillId="8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wrapText="1"/>
    </xf>
    <xf numFmtId="0" fontId="9" fillId="0" borderId="3" xfId="0" applyFont="1" applyBorder="1"/>
    <xf numFmtId="8" fontId="9" fillId="0" borderId="3" xfId="0" applyNumberFormat="1" applyFont="1" applyBorder="1"/>
    <xf numFmtId="8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5" borderId="6" xfId="0" applyFont="1" applyFill="1" applyBorder="1"/>
    <xf numFmtId="0" fontId="9" fillId="0" borderId="6" xfId="0" applyFont="1" applyBorder="1"/>
    <xf numFmtId="8" fontId="9" fillId="5" borderId="6" xfId="0" applyNumberFormat="1" applyFont="1" applyFill="1" applyBorder="1"/>
    <xf numFmtId="8" fontId="9" fillId="5" borderId="6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6" fontId="9" fillId="5" borderId="6" xfId="0" applyNumberFormat="1" applyFont="1" applyFill="1" applyBorder="1"/>
    <xf numFmtId="0" fontId="0" fillId="5" borderId="6" xfId="0" applyFill="1" applyBorder="1"/>
    <xf numFmtId="0" fontId="9" fillId="0" borderId="3" xfId="0" applyFont="1" applyBorder="1" applyAlignment="1">
      <alignment wrapText="1"/>
    </xf>
    <xf numFmtId="0" fontId="0" fillId="5" borderId="7" xfId="0" applyFill="1" applyBorder="1"/>
    <xf numFmtId="8" fontId="0" fillId="5" borderId="7" xfId="0" applyNumberFormat="1" applyFill="1" applyBorder="1"/>
    <xf numFmtId="0" fontId="0" fillId="5" borderId="7" xfId="0" applyFill="1" applyBorder="1" applyAlignment="1">
      <alignment horizontal="center"/>
    </xf>
    <xf numFmtId="0" fontId="0" fillId="5" borderId="3" xfId="0" applyFill="1" applyBorder="1"/>
    <xf numFmtId="8" fontId="0" fillId="5" borderId="3" xfId="0" applyNumberForma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right"/>
    </xf>
    <xf numFmtId="0" fontId="0" fillId="0" borderId="3" xfId="0" applyBorder="1"/>
    <xf numFmtId="8" fontId="0" fillId="0" borderId="3" xfId="0" applyNumberFormat="1" applyBorder="1"/>
    <xf numFmtId="0" fontId="0" fillId="0" borderId="3" xfId="0" applyBorder="1" applyAlignment="1">
      <alignment horizontal="center"/>
    </xf>
    <xf numFmtId="8" fontId="0" fillId="0" borderId="3" xfId="0" applyNumberFormat="1" applyBorder="1" applyAlignment="1">
      <alignment horizontal="right"/>
    </xf>
    <xf numFmtId="0" fontId="0" fillId="5" borderId="0" xfId="0" applyFill="1"/>
    <xf numFmtId="8" fontId="0" fillId="5" borderId="0" xfId="0" applyNumberFormat="1" applyFill="1"/>
    <xf numFmtId="8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6" fontId="0" fillId="5" borderId="0" xfId="0" applyNumberFormat="1" applyFill="1"/>
    <xf numFmtId="17" fontId="9" fillId="0" borderId="3" xfId="0" applyNumberFormat="1" applyFont="1" applyBorder="1" applyAlignment="1">
      <alignment wrapText="1"/>
    </xf>
    <xf numFmtId="17" fontId="5" fillId="0" borderId="3" xfId="0" applyNumberFormat="1" applyFont="1" applyBorder="1" applyAlignment="1">
      <alignment wrapText="1"/>
    </xf>
    <xf numFmtId="0" fontId="5" fillId="0" borderId="3" xfId="0" applyFont="1" applyBorder="1"/>
    <xf numFmtId="8" fontId="5" fillId="0" borderId="3" xfId="0" applyNumberFormat="1" applyFont="1" applyBorder="1"/>
    <xf numFmtId="6" fontId="5" fillId="0" borderId="3" xfId="0" applyNumberFormat="1" applyFont="1" applyBorder="1"/>
    <xf numFmtId="8" fontId="5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left"/>
    </xf>
  </cellXfs>
  <cellStyles count="5">
    <cellStyle name="Comma" xfId="1" builtinId="3"/>
    <cellStyle name="Comma 2" xfId="3" xr:uid="{872057E6-A80A-4EB7-9B99-13BB4393FE78}"/>
    <cellStyle name="Currency" xfId="4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9999"/>
      <color rgb="FFFFB3B3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47625</xdr:rowOff>
    </xdr:from>
    <xdr:to>
      <xdr:col>0</xdr:col>
      <xdr:colOff>1174363</xdr:colOff>
      <xdr:row>2</xdr:row>
      <xdr:rowOff>157480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E2B38D-F412-4C38-8F41-4D87C37071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2" r="21720"/>
        <a:stretch/>
      </xdr:blipFill>
      <xdr:spPr bwMode="auto">
        <a:xfrm>
          <a:off x="133350" y="238125"/>
          <a:ext cx="1041013" cy="1005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47625</xdr:rowOff>
    </xdr:from>
    <xdr:to>
      <xdr:col>0</xdr:col>
      <xdr:colOff>1174363</xdr:colOff>
      <xdr:row>2</xdr:row>
      <xdr:rowOff>157480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A65542C-B28F-47D8-B148-55C19BF81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2" r="21720"/>
        <a:stretch/>
      </xdr:blipFill>
      <xdr:spPr bwMode="auto">
        <a:xfrm>
          <a:off x="133350" y="238125"/>
          <a:ext cx="1041013" cy="1005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line.unity.co.uk/account/608301/20293716/transactions" TargetMode="External"/><Relationship Id="rId1" Type="http://schemas.openxmlformats.org/officeDocument/2006/relationships/hyperlink" Target="https://online.unity.co.uk/account/608301/20293716/transacti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5119-005B-4F4D-8C86-2BD737CFDC6C}">
  <dimension ref="A1:E24"/>
  <sheetViews>
    <sheetView workbookViewId="0">
      <selection activeCell="J20" sqref="J20"/>
    </sheetView>
  </sheetViews>
  <sheetFormatPr defaultRowHeight="11.25" x14ac:dyDescent="0.2"/>
  <cols>
    <col min="1" max="1" width="23" style="37" customWidth="1"/>
    <col min="2" max="2" width="13.42578125" style="37" bestFit="1" customWidth="1"/>
    <col min="3" max="16384" width="9.140625" style="37"/>
  </cols>
  <sheetData>
    <row r="1" spans="1:2" x14ac:dyDescent="0.2">
      <c r="A1" s="37" t="s">
        <v>272</v>
      </c>
    </row>
    <row r="2" spans="1:2" x14ac:dyDescent="0.2">
      <c r="A2" s="37" t="s">
        <v>273</v>
      </c>
    </row>
    <row r="3" spans="1:2" x14ac:dyDescent="0.2">
      <c r="A3" s="38" t="s">
        <v>274</v>
      </c>
    </row>
    <row r="5" spans="1:2" x14ac:dyDescent="0.2">
      <c r="A5" s="37" t="s">
        <v>275</v>
      </c>
    </row>
    <row r="6" spans="1:2" x14ac:dyDescent="0.2">
      <c r="A6" s="39">
        <v>45657</v>
      </c>
    </row>
    <row r="7" spans="1:2" x14ac:dyDescent="0.2">
      <c r="A7" s="40" t="s">
        <v>276</v>
      </c>
    </row>
    <row r="8" spans="1:2" x14ac:dyDescent="0.2">
      <c r="A8" s="41">
        <v>994.12</v>
      </c>
    </row>
    <row r="9" spans="1:2" x14ac:dyDescent="0.2">
      <c r="A9" s="41">
        <v>149431</v>
      </c>
      <c r="B9" s="37" t="s">
        <v>277</v>
      </c>
    </row>
    <row r="11" spans="1:2" x14ac:dyDescent="0.2">
      <c r="A11" s="37" t="s">
        <v>278</v>
      </c>
    </row>
    <row r="12" spans="1:2" x14ac:dyDescent="0.2">
      <c r="A12" s="37" t="s">
        <v>279</v>
      </c>
    </row>
    <row r="13" spans="1:2" x14ac:dyDescent="0.2">
      <c r="A13" s="40" t="s">
        <v>280</v>
      </c>
    </row>
    <row r="14" spans="1:2" x14ac:dyDescent="0.2">
      <c r="A14" s="41">
        <v>145201</v>
      </c>
      <c r="B14" s="37" t="s">
        <v>281</v>
      </c>
    </row>
    <row r="16" spans="1:2" x14ac:dyDescent="0.2">
      <c r="A16" s="136" t="s">
        <v>282</v>
      </c>
      <c r="B16" s="136"/>
    </row>
    <row r="17" spans="1:5" x14ac:dyDescent="0.2">
      <c r="A17" s="43" t="s">
        <v>283</v>
      </c>
      <c r="B17" s="44">
        <v>20000</v>
      </c>
    </row>
    <row r="18" spans="1:5" x14ac:dyDescent="0.2">
      <c r="A18" s="43" t="s">
        <v>284</v>
      </c>
      <c r="B18" s="44">
        <v>50000</v>
      </c>
    </row>
    <row r="19" spans="1:5" x14ac:dyDescent="0.2">
      <c r="A19" s="43" t="s">
        <v>285</v>
      </c>
      <c r="B19" s="44">
        <v>20000</v>
      </c>
    </row>
    <row r="20" spans="1:5" x14ac:dyDescent="0.2">
      <c r="A20" s="43" t="s">
        <v>286</v>
      </c>
      <c r="B20" s="44">
        <v>15000</v>
      </c>
      <c r="E20" s="42"/>
    </row>
    <row r="21" spans="1:5" x14ac:dyDescent="0.2">
      <c r="A21" s="43" t="s">
        <v>287</v>
      </c>
      <c r="B21" s="44">
        <v>1405.71</v>
      </c>
      <c r="C21" s="37" t="s">
        <v>288</v>
      </c>
      <c r="D21" s="37" t="s">
        <v>289</v>
      </c>
    </row>
    <row r="22" spans="1:5" x14ac:dyDescent="0.2">
      <c r="A22" s="45" t="s">
        <v>290</v>
      </c>
      <c r="B22" s="46">
        <f>SUM(B17:B21)</f>
        <v>106405.71</v>
      </c>
    </row>
    <row r="23" spans="1:5" x14ac:dyDescent="0.2">
      <c r="A23" s="45" t="s">
        <v>291</v>
      </c>
      <c r="B23" s="47">
        <f>B24+B22</f>
        <v>149431</v>
      </c>
    </row>
    <row r="24" spans="1:5" x14ac:dyDescent="0.2">
      <c r="A24" s="45" t="s">
        <v>292</v>
      </c>
      <c r="B24" s="47">
        <f>A9-B22</f>
        <v>43025.289999999994</v>
      </c>
    </row>
  </sheetData>
  <mergeCells count="1">
    <mergeCell ref="A16:B16"/>
  </mergeCells>
  <hyperlinks>
    <hyperlink ref="A13" r:id="rId1" display="https://online.unity.co.uk/account/608301/20293716/transactions" xr:uid="{D60118D6-AF27-4E3A-90A0-48FE65299742}"/>
    <hyperlink ref="A7" r:id="rId2" display="https://online.unity.co.uk/account/608301/20293716/transactions" xr:uid="{0B94FA77-BD94-489D-839B-E7A80B6EAE0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50F0-1386-47F8-AF2A-3997B6645F27}">
  <dimension ref="A2:L285"/>
  <sheetViews>
    <sheetView topLeftCell="A158" workbookViewId="0">
      <selection activeCell="L66" sqref="L66"/>
    </sheetView>
  </sheetViews>
  <sheetFormatPr defaultRowHeight="15" x14ac:dyDescent="0.25"/>
  <cols>
    <col min="1" max="1" width="19.7109375" customWidth="1"/>
    <col min="2" max="2" width="51.85546875" customWidth="1"/>
    <col min="3" max="3" width="7.42578125" customWidth="1"/>
    <col min="4" max="4" width="31" bestFit="1" customWidth="1"/>
    <col min="5" max="5" width="27.5703125" bestFit="1" customWidth="1"/>
    <col min="6" max="6" width="12.28515625" bestFit="1" customWidth="1"/>
    <col min="7" max="8" width="5.7109375" style="2" customWidth="1"/>
    <col min="9" max="9" width="5.7109375" hidden="1" customWidth="1"/>
    <col min="10" max="10" width="14.28515625" bestFit="1" customWidth="1"/>
    <col min="11" max="11" width="25.7109375" hidden="1" customWidth="1"/>
    <col min="12" max="12" width="36.140625" style="26" customWidth="1"/>
  </cols>
  <sheetData>
    <row r="2" spans="1:12" ht="70.5" customHeight="1" x14ac:dyDescent="0.25">
      <c r="B2" s="9" t="s">
        <v>0</v>
      </c>
    </row>
    <row r="4" spans="1:12" ht="45.75" thickBot="1" x14ac:dyDescent="0.3">
      <c r="A4" s="54" t="s">
        <v>293</v>
      </c>
      <c r="B4" s="55" t="s">
        <v>1</v>
      </c>
      <c r="C4" s="55" t="s">
        <v>2</v>
      </c>
      <c r="D4" s="55" t="s">
        <v>3</v>
      </c>
      <c r="E4" s="55" t="s">
        <v>4</v>
      </c>
      <c r="F4" s="56" t="s">
        <v>5</v>
      </c>
      <c r="G4" s="57" t="s">
        <v>6</v>
      </c>
      <c r="H4" s="58" t="s">
        <v>294</v>
      </c>
      <c r="I4" s="57" t="s">
        <v>7</v>
      </c>
      <c r="J4" s="59" t="s">
        <v>295</v>
      </c>
      <c r="K4" s="4"/>
      <c r="L4" s="60" t="s">
        <v>296</v>
      </c>
    </row>
    <row r="6" spans="1:12" x14ac:dyDescent="0.25">
      <c r="B6" t="s">
        <v>8</v>
      </c>
      <c r="C6">
        <v>1</v>
      </c>
      <c r="D6" t="s">
        <v>9</v>
      </c>
      <c r="E6" s="1" t="s">
        <v>10</v>
      </c>
      <c r="F6" s="1">
        <v>1</v>
      </c>
      <c r="G6" s="2" t="s">
        <v>11</v>
      </c>
      <c r="H6" s="2" t="s">
        <v>12</v>
      </c>
      <c r="I6" s="2" t="s">
        <v>12</v>
      </c>
      <c r="J6" s="3">
        <v>550</v>
      </c>
    </row>
    <row r="7" spans="1:12" x14ac:dyDescent="0.25">
      <c r="B7" t="s">
        <v>13</v>
      </c>
      <c r="C7">
        <v>1</v>
      </c>
      <c r="D7" t="s">
        <v>14</v>
      </c>
      <c r="E7" t="s">
        <v>15</v>
      </c>
      <c r="F7" s="1">
        <v>1</v>
      </c>
      <c r="G7" s="2" t="s">
        <v>11</v>
      </c>
      <c r="H7" s="2" t="s">
        <v>12</v>
      </c>
      <c r="I7" s="2" t="s">
        <v>12</v>
      </c>
      <c r="J7" s="3">
        <v>825</v>
      </c>
    </row>
    <row r="8" spans="1:12" x14ac:dyDescent="0.25">
      <c r="B8" t="s">
        <v>16</v>
      </c>
      <c r="C8">
        <v>1</v>
      </c>
      <c r="D8" t="s">
        <v>14</v>
      </c>
      <c r="E8" t="s">
        <v>15</v>
      </c>
      <c r="F8" s="1">
        <v>850</v>
      </c>
      <c r="G8" s="2" t="s">
        <v>11</v>
      </c>
      <c r="H8" s="2" t="s">
        <v>12</v>
      </c>
      <c r="I8" s="2" t="s">
        <v>12</v>
      </c>
      <c r="J8" s="3">
        <v>935</v>
      </c>
    </row>
    <row r="9" spans="1:12" x14ac:dyDescent="0.25">
      <c r="A9">
        <v>2019</v>
      </c>
      <c r="B9" t="s">
        <v>17</v>
      </c>
      <c r="C9">
        <v>1</v>
      </c>
      <c r="D9" t="s">
        <v>14</v>
      </c>
      <c r="E9" t="s">
        <v>15</v>
      </c>
      <c r="F9" s="1">
        <v>850</v>
      </c>
      <c r="G9" s="2" t="s">
        <v>11</v>
      </c>
      <c r="H9" s="2" t="s">
        <v>12</v>
      </c>
      <c r="I9" s="2" t="s">
        <v>12</v>
      </c>
      <c r="J9" s="3">
        <v>935</v>
      </c>
    </row>
    <row r="10" spans="1:12" x14ac:dyDescent="0.25">
      <c r="B10" t="s">
        <v>18</v>
      </c>
      <c r="C10">
        <v>1</v>
      </c>
      <c r="D10" t="s">
        <v>19</v>
      </c>
      <c r="E10" t="s">
        <v>15</v>
      </c>
      <c r="F10" s="1">
        <v>1</v>
      </c>
      <c r="G10" s="2" t="s">
        <v>11</v>
      </c>
      <c r="H10" s="2" t="s">
        <v>12</v>
      </c>
      <c r="I10" s="2" t="s">
        <v>12</v>
      </c>
      <c r="J10" s="3">
        <v>660</v>
      </c>
    </row>
    <row r="11" spans="1:12" x14ac:dyDescent="0.25">
      <c r="B11" t="s">
        <v>20</v>
      </c>
      <c r="C11">
        <v>1</v>
      </c>
      <c r="D11" t="s">
        <v>21</v>
      </c>
      <c r="E11" t="s">
        <v>15</v>
      </c>
      <c r="F11" s="1">
        <v>1</v>
      </c>
      <c r="G11" s="2" t="s">
        <v>11</v>
      </c>
      <c r="H11" s="2" t="s">
        <v>12</v>
      </c>
      <c r="I11" s="2" t="s">
        <v>12</v>
      </c>
      <c r="J11" s="3">
        <v>660</v>
      </c>
    </row>
    <row r="12" spans="1:12" x14ac:dyDescent="0.25">
      <c r="B12" t="s">
        <v>22</v>
      </c>
      <c r="C12">
        <v>1</v>
      </c>
      <c r="D12" t="s">
        <v>21</v>
      </c>
      <c r="E12" t="s">
        <v>15</v>
      </c>
      <c r="F12" s="1">
        <v>315</v>
      </c>
      <c r="G12" s="2" t="s">
        <v>11</v>
      </c>
      <c r="H12" s="2" t="s">
        <v>12</v>
      </c>
      <c r="I12" s="2" t="s">
        <v>12</v>
      </c>
      <c r="J12" s="3">
        <v>660</v>
      </c>
    </row>
    <row r="13" spans="1:12" x14ac:dyDescent="0.25">
      <c r="A13">
        <v>2020</v>
      </c>
      <c r="B13" t="s">
        <v>23</v>
      </c>
      <c r="C13">
        <v>1</v>
      </c>
      <c r="D13" t="s">
        <v>24</v>
      </c>
      <c r="E13" t="s">
        <v>25</v>
      </c>
      <c r="F13" s="1">
        <v>496.02</v>
      </c>
      <c r="G13" s="2" t="s">
        <v>11</v>
      </c>
      <c r="H13" s="2" t="s">
        <v>12</v>
      </c>
      <c r="I13" s="2" t="s">
        <v>12</v>
      </c>
      <c r="J13" s="3">
        <v>550</v>
      </c>
    </row>
    <row r="14" spans="1:12" x14ac:dyDescent="0.25">
      <c r="B14" s="7" t="s">
        <v>26</v>
      </c>
      <c r="C14">
        <v>1</v>
      </c>
      <c r="D14" t="s">
        <v>27</v>
      </c>
      <c r="E14" t="s">
        <v>15</v>
      </c>
      <c r="F14" s="1">
        <v>300</v>
      </c>
      <c r="G14" s="2" t="s">
        <v>11</v>
      </c>
      <c r="H14" s="2" t="s">
        <v>12</v>
      </c>
      <c r="I14" s="2" t="s">
        <v>12</v>
      </c>
      <c r="J14" s="3">
        <v>550</v>
      </c>
    </row>
    <row r="15" spans="1:12" x14ac:dyDescent="0.25">
      <c r="B15" s="7" t="s">
        <v>26</v>
      </c>
      <c r="C15">
        <v>1</v>
      </c>
      <c r="D15" t="s">
        <v>27</v>
      </c>
      <c r="E15" t="s">
        <v>15</v>
      </c>
      <c r="F15" s="1">
        <v>300</v>
      </c>
      <c r="G15" s="2" t="s">
        <v>11</v>
      </c>
      <c r="H15" s="2" t="s">
        <v>12</v>
      </c>
      <c r="I15" s="2" t="s">
        <v>12</v>
      </c>
      <c r="J15" s="3">
        <v>550</v>
      </c>
    </row>
    <row r="16" spans="1:12" x14ac:dyDescent="0.25">
      <c r="B16" t="s">
        <v>28</v>
      </c>
      <c r="C16">
        <v>1</v>
      </c>
      <c r="D16" t="s">
        <v>14</v>
      </c>
      <c r="E16" t="s">
        <v>15</v>
      </c>
      <c r="F16" s="1">
        <v>685</v>
      </c>
      <c r="G16" s="2" t="s">
        <v>11</v>
      </c>
      <c r="H16" s="2" t="s">
        <v>12</v>
      </c>
      <c r="I16" s="2" t="s">
        <v>12</v>
      </c>
      <c r="J16" s="3">
        <v>935</v>
      </c>
    </row>
    <row r="17" spans="1:10" x14ac:dyDescent="0.25">
      <c r="B17" t="s">
        <v>29</v>
      </c>
      <c r="C17">
        <v>1</v>
      </c>
      <c r="D17" t="s">
        <v>27</v>
      </c>
      <c r="E17" t="s">
        <v>25</v>
      </c>
      <c r="F17" s="1">
        <v>350</v>
      </c>
      <c r="G17" s="2" t="s">
        <v>11</v>
      </c>
      <c r="H17" s="2" t="s">
        <v>12</v>
      </c>
      <c r="I17" s="2" t="s">
        <v>12</v>
      </c>
      <c r="J17" s="3">
        <v>660</v>
      </c>
    </row>
    <row r="18" spans="1:10" x14ac:dyDescent="0.25">
      <c r="B18" t="s">
        <v>30</v>
      </c>
      <c r="C18">
        <v>1</v>
      </c>
      <c r="D18" t="s">
        <v>27</v>
      </c>
      <c r="E18" t="s">
        <v>25</v>
      </c>
      <c r="F18" s="1">
        <v>350</v>
      </c>
      <c r="G18" s="2" t="s">
        <v>11</v>
      </c>
      <c r="H18" s="2" t="s">
        <v>12</v>
      </c>
      <c r="I18" s="2" t="s">
        <v>12</v>
      </c>
      <c r="J18" s="3">
        <v>660</v>
      </c>
    </row>
    <row r="19" spans="1:10" x14ac:dyDescent="0.25">
      <c r="A19">
        <v>2021</v>
      </c>
      <c r="B19" t="s">
        <v>31</v>
      </c>
      <c r="C19">
        <v>1</v>
      </c>
      <c r="D19" t="s">
        <v>32</v>
      </c>
      <c r="E19" s="1" t="s">
        <v>10</v>
      </c>
      <c r="F19" s="1">
        <v>420</v>
      </c>
      <c r="G19" s="20" t="s">
        <v>11</v>
      </c>
      <c r="H19" s="2" t="s">
        <v>12</v>
      </c>
      <c r="I19" s="2" t="s">
        <v>12</v>
      </c>
      <c r="J19" s="3">
        <v>495</v>
      </c>
    </row>
    <row r="20" spans="1:10" x14ac:dyDescent="0.25">
      <c r="A20">
        <v>2021</v>
      </c>
      <c r="B20" t="s">
        <v>33</v>
      </c>
      <c r="C20">
        <v>1</v>
      </c>
      <c r="D20" t="s">
        <v>32</v>
      </c>
      <c r="E20" t="s">
        <v>15</v>
      </c>
      <c r="F20" s="1">
        <v>420</v>
      </c>
      <c r="G20" s="20" t="s">
        <v>11</v>
      </c>
      <c r="H20" s="2" t="s">
        <v>12</v>
      </c>
      <c r="I20" s="2" t="s">
        <v>12</v>
      </c>
      <c r="J20" s="3">
        <v>495</v>
      </c>
    </row>
    <row r="21" spans="1:10" x14ac:dyDescent="0.25">
      <c r="A21">
        <v>2021</v>
      </c>
      <c r="B21" t="s">
        <v>34</v>
      </c>
      <c r="C21">
        <v>1</v>
      </c>
      <c r="D21" t="s">
        <v>32</v>
      </c>
      <c r="E21" t="s">
        <v>15</v>
      </c>
      <c r="F21" s="1">
        <v>420</v>
      </c>
      <c r="G21" s="20" t="s">
        <v>11</v>
      </c>
      <c r="H21" s="2" t="s">
        <v>12</v>
      </c>
      <c r="I21" s="2" t="s">
        <v>12</v>
      </c>
      <c r="J21" s="3">
        <v>495</v>
      </c>
    </row>
    <row r="22" spans="1:10" x14ac:dyDescent="0.25">
      <c r="A22">
        <v>2021</v>
      </c>
      <c r="B22" t="s">
        <v>35</v>
      </c>
      <c r="C22">
        <v>1</v>
      </c>
      <c r="D22" t="s">
        <v>32</v>
      </c>
      <c r="E22" t="s">
        <v>15</v>
      </c>
      <c r="F22" s="1">
        <v>160</v>
      </c>
      <c r="G22" s="20" t="s">
        <v>11</v>
      </c>
      <c r="H22" s="2" t="s">
        <v>12</v>
      </c>
      <c r="I22" s="2" t="s">
        <v>12</v>
      </c>
      <c r="J22" s="3">
        <v>220</v>
      </c>
    </row>
    <row r="23" spans="1:10" x14ac:dyDescent="0.25">
      <c r="A23">
        <v>2021</v>
      </c>
      <c r="B23" t="s">
        <v>35</v>
      </c>
      <c r="C23">
        <v>1</v>
      </c>
      <c r="D23" t="s">
        <v>32</v>
      </c>
      <c r="E23" t="s">
        <v>15</v>
      </c>
      <c r="F23" s="1">
        <v>160</v>
      </c>
      <c r="G23" s="20" t="s">
        <v>11</v>
      </c>
      <c r="H23" s="2" t="s">
        <v>12</v>
      </c>
      <c r="I23" s="2" t="s">
        <v>12</v>
      </c>
      <c r="J23" s="3">
        <v>220</v>
      </c>
    </row>
    <row r="24" spans="1:10" x14ac:dyDescent="0.25">
      <c r="A24">
        <v>2021</v>
      </c>
      <c r="B24" t="s">
        <v>36</v>
      </c>
      <c r="C24">
        <v>1</v>
      </c>
      <c r="D24" t="s">
        <v>32</v>
      </c>
      <c r="E24" t="s">
        <v>37</v>
      </c>
      <c r="F24" s="1">
        <v>420</v>
      </c>
      <c r="G24" s="20" t="s">
        <v>11</v>
      </c>
      <c r="H24" s="2" t="s">
        <v>12</v>
      </c>
      <c r="I24" s="2" t="s">
        <v>12</v>
      </c>
      <c r="J24" s="3">
        <v>495</v>
      </c>
    </row>
    <row r="25" spans="1:10" x14ac:dyDescent="0.25">
      <c r="A25">
        <v>2021</v>
      </c>
      <c r="B25" t="s">
        <v>38</v>
      </c>
      <c r="C25">
        <v>1</v>
      </c>
      <c r="D25" t="s">
        <v>32</v>
      </c>
      <c r="E25" t="s">
        <v>25</v>
      </c>
      <c r="F25" s="1">
        <v>700</v>
      </c>
      <c r="G25" s="20" t="s">
        <v>11</v>
      </c>
      <c r="H25" s="2" t="s">
        <v>12</v>
      </c>
      <c r="I25" s="2" t="s">
        <v>12</v>
      </c>
      <c r="J25" s="3">
        <v>770</v>
      </c>
    </row>
    <row r="26" spans="1:10" x14ac:dyDescent="0.25">
      <c r="A26">
        <v>2021</v>
      </c>
      <c r="B26" t="s">
        <v>39</v>
      </c>
      <c r="C26">
        <v>1</v>
      </c>
      <c r="D26" t="s">
        <v>32</v>
      </c>
      <c r="E26" t="s">
        <v>25</v>
      </c>
      <c r="F26" s="1">
        <v>160</v>
      </c>
      <c r="G26" s="20" t="s">
        <v>11</v>
      </c>
      <c r="H26" s="2" t="s">
        <v>12</v>
      </c>
      <c r="I26" s="2" t="s">
        <v>12</v>
      </c>
      <c r="J26" s="3">
        <v>220</v>
      </c>
    </row>
    <row r="27" spans="1:10" x14ac:dyDescent="0.25">
      <c r="A27">
        <v>2021</v>
      </c>
      <c r="B27" t="s">
        <v>40</v>
      </c>
      <c r="C27">
        <v>1</v>
      </c>
      <c r="D27" t="s">
        <v>32</v>
      </c>
      <c r="E27" t="s">
        <v>25</v>
      </c>
      <c r="F27" s="1">
        <v>160</v>
      </c>
      <c r="G27" s="20" t="s">
        <v>11</v>
      </c>
      <c r="H27" s="2" t="s">
        <v>12</v>
      </c>
      <c r="I27" s="2" t="s">
        <v>12</v>
      </c>
      <c r="J27" s="3">
        <v>220</v>
      </c>
    </row>
    <row r="28" spans="1:10" x14ac:dyDescent="0.25">
      <c r="A28">
        <v>2021</v>
      </c>
      <c r="B28" t="s">
        <v>40</v>
      </c>
      <c r="C28">
        <v>1</v>
      </c>
      <c r="D28" t="s">
        <v>32</v>
      </c>
      <c r="E28" t="s">
        <v>25</v>
      </c>
      <c r="F28" s="1">
        <v>160</v>
      </c>
      <c r="G28" s="20" t="s">
        <v>11</v>
      </c>
      <c r="H28" s="2" t="s">
        <v>12</v>
      </c>
      <c r="I28" s="2" t="s">
        <v>12</v>
      </c>
      <c r="J28" s="3">
        <v>220</v>
      </c>
    </row>
    <row r="29" spans="1:10" x14ac:dyDescent="0.25">
      <c r="A29">
        <v>2021</v>
      </c>
      <c r="B29" t="s">
        <v>41</v>
      </c>
      <c r="C29">
        <v>1</v>
      </c>
      <c r="D29" t="s">
        <v>32</v>
      </c>
      <c r="E29" t="s">
        <v>10</v>
      </c>
      <c r="F29" s="1">
        <v>420</v>
      </c>
      <c r="G29" s="20" t="s">
        <v>11</v>
      </c>
      <c r="H29" s="2" t="s">
        <v>12</v>
      </c>
      <c r="I29" s="2" t="s">
        <v>12</v>
      </c>
      <c r="J29" s="3">
        <v>495</v>
      </c>
    </row>
    <row r="30" spans="1:10" x14ac:dyDescent="0.25">
      <c r="A30">
        <v>2021</v>
      </c>
      <c r="B30" t="s">
        <v>42</v>
      </c>
      <c r="C30">
        <v>1</v>
      </c>
      <c r="D30" t="s">
        <v>32</v>
      </c>
      <c r="E30" t="s">
        <v>15</v>
      </c>
      <c r="F30" s="1">
        <v>420</v>
      </c>
      <c r="G30" s="20" t="s">
        <v>11</v>
      </c>
      <c r="H30" s="2" t="s">
        <v>12</v>
      </c>
      <c r="I30" s="2" t="s">
        <v>12</v>
      </c>
      <c r="J30" s="3">
        <v>495</v>
      </c>
    </row>
    <row r="31" spans="1:10" x14ac:dyDescent="0.25">
      <c r="A31">
        <v>2022</v>
      </c>
      <c r="B31" s="33" t="s">
        <v>44</v>
      </c>
      <c r="C31">
        <v>1</v>
      </c>
      <c r="D31" t="s">
        <v>45</v>
      </c>
      <c r="E31" t="s">
        <v>15</v>
      </c>
      <c r="F31" s="1">
        <v>200</v>
      </c>
      <c r="G31" s="20" t="s">
        <v>11</v>
      </c>
      <c r="H31" s="2" t="s">
        <v>12</v>
      </c>
      <c r="I31" s="2"/>
      <c r="J31" s="3">
        <v>220</v>
      </c>
    </row>
    <row r="32" spans="1:10" x14ac:dyDescent="0.25">
      <c r="A32">
        <v>2022</v>
      </c>
      <c r="B32" s="33" t="s">
        <v>46</v>
      </c>
      <c r="C32">
        <v>1</v>
      </c>
      <c r="D32" t="s">
        <v>45</v>
      </c>
      <c r="E32" t="s">
        <v>15</v>
      </c>
      <c r="F32" s="1">
        <v>160</v>
      </c>
      <c r="G32" s="20" t="s">
        <v>11</v>
      </c>
      <c r="H32" s="2" t="s">
        <v>12</v>
      </c>
      <c r="I32" s="2"/>
      <c r="J32" s="3">
        <v>220</v>
      </c>
    </row>
    <row r="33" spans="1:12" x14ac:dyDescent="0.25">
      <c r="A33" s="13"/>
      <c r="B33" s="12" t="s">
        <v>47</v>
      </c>
      <c r="C33" s="12">
        <f>SUM(C6:C32)</f>
        <v>27</v>
      </c>
      <c r="D33" s="12"/>
      <c r="E33" s="13"/>
      <c r="F33" s="13">
        <f>SUM(F6:F32)</f>
        <v>8880.02</v>
      </c>
      <c r="G33" s="14"/>
      <c r="H33" s="14"/>
      <c r="I33" s="12"/>
      <c r="J33" s="13">
        <f>SUM(J6:J32)</f>
        <v>14410</v>
      </c>
      <c r="K33" s="13">
        <f>SUM(K6:K32)</f>
        <v>0</v>
      </c>
      <c r="L33" s="13"/>
    </row>
    <row r="34" spans="1:12" x14ac:dyDescent="0.25">
      <c r="E34" s="1"/>
      <c r="F34" s="1"/>
    </row>
    <row r="36" spans="1:12" x14ac:dyDescent="0.25">
      <c r="B36" t="s">
        <v>48</v>
      </c>
      <c r="C36">
        <v>1</v>
      </c>
      <c r="D36" t="s">
        <v>49</v>
      </c>
      <c r="E36" t="s">
        <v>10</v>
      </c>
      <c r="F36" s="1">
        <v>1</v>
      </c>
      <c r="G36" s="20" t="s">
        <v>11</v>
      </c>
      <c r="H36" s="2" t="s">
        <v>12</v>
      </c>
      <c r="I36" s="2" t="s">
        <v>50</v>
      </c>
      <c r="J36" s="3">
        <v>6617.6</v>
      </c>
    </row>
    <row r="37" spans="1:12" x14ac:dyDescent="0.25">
      <c r="B37" t="s">
        <v>51</v>
      </c>
      <c r="C37">
        <v>1</v>
      </c>
      <c r="D37" t="s">
        <v>52</v>
      </c>
      <c r="E37" t="s">
        <v>10</v>
      </c>
      <c r="F37" s="1">
        <v>392.38</v>
      </c>
      <c r="G37" s="20" t="s">
        <v>11</v>
      </c>
      <c r="H37" s="2" t="s">
        <v>12</v>
      </c>
      <c r="I37" s="2" t="s">
        <v>50</v>
      </c>
      <c r="J37" s="3">
        <v>8488.7000000000007</v>
      </c>
    </row>
    <row r="38" spans="1:12" x14ac:dyDescent="0.25">
      <c r="B38" t="s">
        <v>53</v>
      </c>
      <c r="C38">
        <v>1</v>
      </c>
      <c r="D38" t="s">
        <v>54</v>
      </c>
      <c r="E38" t="s">
        <v>15</v>
      </c>
      <c r="F38" s="1">
        <v>1</v>
      </c>
      <c r="G38" s="20" t="s">
        <v>11</v>
      </c>
      <c r="H38" s="2" t="s">
        <v>12</v>
      </c>
      <c r="I38" s="2" t="s">
        <v>50</v>
      </c>
      <c r="J38" s="3">
        <v>6617.6</v>
      </c>
    </row>
    <row r="39" spans="1:12" x14ac:dyDescent="0.25">
      <c r="B39" t="s">
        <v>55</v>
      </c>
      <c r="C39">
        <v>1</v>
      </c>
      <c r="D39" t="s">
        <v>49</v>
      </c>
      <c r="E39" t="s">
        <v>37</v>
      </c>
      <c r="F39" s="1">
        <v>1140</v>
      </c>
      <c r="G39" s="20" t="s">
        <v>11</v>
      </c>
      <c r="H39" s="2" t="s">
        <v>12</v>
      </c>
      <c r="I39" s="2" t="s">
        <v>50</v>
      </c>
      <c r="J39" s="3">
        <v>12127.5</v>
      </c>
    </row>
    <row r="40" spans="1:12" x14ac:dyDescent="0.25">
      <c r="B40" t="s">
        <v>56</v>
      </c>
      <c r="C40">
        <v>1</v>
      </c>
      <c r="D40" t="s">
        <v>57</v>
      </c>
      <c r="E40" t="s">
        <v>25</v>
      </c>
      <c r="F40" s="1">
        <v>1</v>
      </c>
      <c r="G40" s="20" t="s">
        <v>11</v>
      </c>
      <c r="H40" s="2" t="s">
        <v>12</v>
      </c>
      <c r="I40" s="2" t="s">
        <v>50</v>
      </c>
      <c r="J40" s="3">
        <v>8488.7000000000007</v>
      </c>
    </row>
    <row r="41" spans="1:12" x14ac:dyDescent="0.25">
      <c r="A41" s="13"/>
      <c r="B41" s="12" t="s">
        <v>58</v>
      </c>
      <c r="C41" s="12">
        <f>SUM(C36:C40)</f>
        <v>5</v>
      </c>
      <c r="D41" s="12"/>
      <c r="E41" s="13"/>
      <c r="F41" s="13">
        <f>SUM(F36:F40)</f>
        <v>1535.38</v>
      </c>
      <c r="G41" s="14"/>
      <c r="H41" s="14"/>
      <c r="I41" s="12"/>
      <c r="J41" s="13">
        <f>SUM(J36:J40)</f>
        <v>42340.100000000006</v>
      </c>
      <c r="L41" s="13"/>
    </row>
    <row r="42" spans="1:12" x14ac:dyDescent="0.25">
      <c r="E42" s="1"/>
      <c r="F42" s="1"/>
      <c r="J42" s="1"/>
      <c r="L42" s="27"/>
    </row>
    <row r="43" spans="1:12" x14ac:dyDescent="0.25">
      <c r="B43" t="s">
        <v>297</v>
      </c>
      <c r="C43">
        <v>1</v>
      </c>
      <c r="D43" t="s">
        <v>298</v>
      </c>
      <c r="E43" t="s">
        <v>25</v>
      </c>
      <c r="F43" s="1">
        <v>1</v>
      </c>
      <c r="G43" s="2" t="s">
        <v>11</v>
      </c>
      <c r="H43" s="2" t="s">
        <v>61</v>
      </c>
      <c r="J43" s="3">
        <v>2800</v>
      </c>
      <c r="L43" s="27"/>
    </row>
    <row r="44" spans="1:12" x14ac:dyDescent="0.25">
      <c r="B44" t="s">
        <v>299</v>
      </c>
      <c r="C44">
        <v>1</v>
      </c>
      <c r="D44" t="s">
        <v>300</v>
      </c>
      <c r="E44" t="s">
        <v>37</v>
      </c>
      <c r="F44" s="1">
        <v>1</v>
      </c>
      <c r="G44" s="2" t="s">
        <v>11</v>
      </c>
      <c r="H44" s="2" t="s">
        <v>61</v>
      </c>
      <c r="J44" s="3">
        <v>2800</v>
      </c>
      <c r="L44" s="27"/>
    </row>
    <row r="45" spans="1:12" x14ac:dyDescent="0.25">
      <c r="B45" t="s">
        <v>62</v>
      </c>
      <c r="C45">
        <v>1</v>
      </c>
      <c r="D45" t="s">
        <v>301</v>
      </c>
      <c r="E45" t="s">
        <v>15</v>
      </c>
      <c r="F45" s="1">
        <v>1</v>
      </c>
      <c r="G45" s="2" t="s">
        <v>11</v>
      </c>
      <c r="H45" s="2" t="s">
        <v>61</v>
      </c>
      <c r="J45" s="3">
        <v>2800</v>
      </c>
      <c r="L45" s="27"/>
    </row>
    <row r="46" spans="1:12" x14ac:dyDescent="0.25">
      <c r="A46" s="13"/>
      <c r="B46" s="12" t="s">
        <v>59</v>
      </c>
      <c r="C46" s="12">
        <v>2</v>
      </c>
      <c r="D46" s="12" t="s">
        <v>60</v>
      </c>
      <c r="E46" s="13"/>
      <c r="F46" s="13">
        <v>2</v>
      </c>
      <c r="G46" s="14" t="s">
        <v>11</v>
      </c>
      <c r="H46" s="14" t="s">
        <v>61</v>
      </c>
      <c r="I46" s="12"/>
      <c r="J46" s="13">
        <f>SUM(J43:J45)</f>
        <v>8400</v>
      </c>
      <c r="L46" s="13"/>
    </row>
    <row r="47" spans="1:12" x14ac:dyDescent="0.25">
      <c r="F47" s="1"/>
      <c r="J47" s="3"/>
      <c r="L47" s="27"/>
    </row>
    <row r="48" spans="1:12" x14ac:dyDescent="0.25">
      <c r="A48" s="13"/>
      <c r="B48" s="12" t="s">
        <v>302</v>
      </c>
      <c r="C48" s="12">
        <v>5</v>
      </c>
      <c r="D48" s="12" t="s">
        <v>303</v>
      </c>
      <c r="E48" s="12" t="s">
        <v>233</v>
      </c>
      <c r="F48" s="13">
        <f>8698/4*5</f>
        <v>10872.5</v>
      </c>
      <c r="G48" s="14" t="s">
        <v>11</v>
      </c>
      <c r="H48" s="14" t="s">
        <v>61</v>
      </c>
      <c r="I48" s="14" t="s">
        <v>50</v>
      </c>
      <c r="J48" s="13">
        <v>12500</v>
      </c>
      <c r="L48" s="13"/>
    </row>
    <row r="49" spans="1:12" x14ac:dyDescent="0.25">
      <c r="E49" s="1"/>
      <c r="F49" s="1"/>
      <c r="J49" s="1"/>
    </row>
    <row r="50" spans="1:12" x14ac:dyDescent="0.25">
      <c r="B50" t="s">
        <v>63</v>
      </c>
      <c r="C50">
        <v>1</v>
      </c>
      <c r="D50" t="s">
        <v>64</v>
      </c>
      <c r="E50" t="s">
        <v>15</v>
      </c>
      <c r="F50" s="1">
        <v>740</v>
      </c>
      <c r="G50" s="2" t="s">
        <v>11</v>
      </c>
      <c r="H50" s="2" t="s">
        <v>12</v>
      </c>
      <c r="I50" s="2" t="s">
        <v>61</v>
      </c>
      <c r="J50" s="1">
        <v>1650</v>
      </c>
    </row>
    <row r="51" spans="1:12" x14ac:dyDescent="0.25">
      <c r="B51" t="s">
        <v>66</v>
      </c>
      <c r="C51">
        <v>1</v>
      </c>
      <c r="D51" t="s">
        <v>67</v>
      </c>
      <c r="E51" t="s">
        <v>15</v>
      </c>
      <c r="F51" s="1">
        <v>740</v>
      </c>
      <c r="G51" s="2" t="s">
        <v>11</v>
      </c>
      <c r="H51" s="2" t="s">
        <v>12</v>
      </c>
      <c r="I51" s="2" t="s">
        <v>61</v>
      </c>
      <c r="J51" s="1">
        <v>1650</v>
      </c>
      <c r="L51" s="22" t="s">
        <v>65</v>
      </c>
    </row>
    <row r="52" spans="1:12" x14ac:dyDescent="0.25">
      <c r="B52" t="s">
        <v>68</v>
      </c>
      <c r="C52">
        <v>1</v>
      </c>
      <c r="D52" t="s">
        <v>64</v>
      </c>
      <c r="E52" t="s">
        <v>15</v>
      </c>
      <c r="F52" s="1">
        <v>740</v>
      </c>
      <c r="G52" s="2" t="s">
        <v>11</v>
      </c>
      <c r="H52" s="2" t="s">
        <v>12</v>
      </c>
      <c r="I52" s="2" t="s">
        <v>61</v>
      </c>
      <c r="J52" s="1">
        <v>1650</v>
      </c>
      <c r="L52"/>
    </row>
    <row r="53" spans="1:12" x14ac:dyDescent="0.25">
      <c r="B53" t="s">
        <v>69</v>
      </c>
      <c r="C53">
        <v>1</v>
      </c>
      <c r="D53" t="s">
        <v>27</v>
      </c>
      <c r="E53" s="1" t="s">
        <v>10</v>
      </c>
      <c r="F53" s="1">
        <v>1254.75</v>
      </c>
      <c r="G53" s="2" t="s">
        <v>11</v>
      </c>
      <c r="H53" s="2" t="s">
        <v>12</v>
      </c>
      <c r="I53" s="2" t="s">
        <v>61</v>
      </c>
      <c r="J53" s="1">
        <v>1100</v>
      </c>
      <c r="L53"/>
    </row>
    <row r="54" spans="1:12" x14ac:dyDescent="0.25">
      <c r="B54" t="s">
        <v>71</v>
      </c>
      <c r="C54">
        <v>1</v>
      </c>
      <c r="D54" t="s">
        <v>72</v>
      </c>
      <c r="E54" t="s">
        <v>10</v>
      </c>
      <c r="F54" s="1">
        <v>1254</v>
      </c>
      <c r="G54" s="2" t="s">
        <v>11</v>
      </c>
      <c r="H54" s="2" t="s">
        <v>12</v>
      </c>
      <c r="I54" s="2" t="s">
        <v>61</v>
      </c>
      <c r="J54" s="1">
        <v>1650</v>
      </c>
      <c r="L54" t="s">
        <v>70</v>
      </c>
    </row>
    <row r="55" spans="1:12" x14ac:dyDescent="0.25">
      <c r="A55" s="30"/>
      <c r="B55" t="s">
        <v>71</v>
      </c>
      <c r="C55">
        <v>1</v>
      </c>
      <c r="D55" t="s">
        <v>27</v>
      </c>
      <c r="E55" t="s">
        <v>10</v>
      </c>
      <c r="F55" s="1">
        <v>2200</v>
      </c>
      <c r="G55" s="2" t="s">
        <v>11</v>
      </c>
      <c r="H55" s="2" t="s">
        <v>12</v>
      </c>
      <c r="I55" s="2"/>
      <c r="J55" s="1">
        <v>2200</v>
      </c>
      <c r="L55" t="s">
        <v>73</v>
      </c>
    </row>
    <row r="56" spans="1:12" x14ac:dyDescent="0.25">
      <c r="B56" t="s">
        <v>74</v>
      </c>
      <c r="C56">
        <v>1</v>
      </c>
      <c r="D56" t="s">
        <v>27</v>
      </c>
      <c r="E56" t="s">
        <v>25</v>
      </c>
      <c r="F56" s="1">
        <v>1250</v>
      </c>
      <c r="G56" s="2" t="s">
        <v>11</v>
      </c>
      <c r="H56" s="2" t="s">
        <v>12</v>
      </c>
      <c r="I56" s="2" t="s">
        <v>61</v>
      </c>
      <c r="J56" s="1">
        <v>1650</v>
      </c>
    </row>
    <row r="57" spans="1:12" x14ac:dyDescent="0.25">
      <c r="B57" s="7" t="s">
        <v>75</v>
      </c>
      <c r="C57">
        <v>1</v>
      </c>
      <c r="D57" s="7" t="s">
        <v>76</v>
      </c>
      <c r="E57" t="s">
        <v>15</v>
      </c>
      <c r="F57" s="5">
        <v>2042.56</v>
      </c>
      <c r="G57" s="8" t="s">
        <v>11</v>
      </c>
      <c r="H57" s="8" t="s">
        <v>12</v>
      </c>
      <c r="I57" s="8" t="s">
        <v>61</v>
      </c>
      <c r="J57" s="5">
        <v>2970</v>
      </c>
      <c r="K57" s="7"/>
    </row>
    <row r="58" spans="1:12" ht="30" x14ac:dyDescent="0.25">
      <c r="A58" s="7"/>
      <c r="B58" s="92" t="s">
        <v>325</v>
      </c>
      <c r="C58">
        <v>1</v>
      </c>
      <c r="D58" s="32" t="s">
        <v>326</v>
      </c>
      <c r="E58" t="s">
        <v>15</v>
      </c>
      <c r="F58" s="5">
        <v>1740</v>
      </c>
      <c r="G58" s="8" t="s">
        <v>11</v>
      </c>
      <c r="H58" s="8" t="s">
        <v>12</v>
      </c>
      <c r="I58" s="8" t="s">
        <v>61</v>
      </c>
      <c r="J58" s="5">
        <v>1740</v>
      </c>
      <c r="K58" s="7"/>
      <c r="L58" t="s">
        <v>327</v>
      </c>
    </row>
    <row r="59" spans="1:12" x14ac:dyDescent="0.25">
      <c r="A59" s="13"/>
      <c r="B59" s="12" t="s">
        <v>77</v>
      </c>
      <c r="C59" s="12">
        <f>SUM(C50:C58)</f>
        <v>9</v>
      </c>
      <c r="D59" s="12"/>
      <c r="E59" s="12"/>
      <c r="F59" s="15">
        <f>SUM(F50:F58)</f>
        <v>11961.31</v>
      </c>
      <c r="G59" s="14"/>
      <c r="H59" s="14"/>
      <c r="I59" s="12"/>
      <c r="J59" s="15">
        <f>SUM(J50:J58)</f>
        <v>16260</v>
      </c>
      <c r="L59" s="13"/>
    </row>
    <row r="61" spans="1:12" x14ac:dyDescent="0.25">
      <c r="A61" s="13"/>
      <c r="B61" s="12" t="s">
        <v>78</v>
      </c>
      <c r="C61" s="12">
        <v>1</v>
      </c>
      <c r="D61" s="12" t="s">
        <v>79</v>
      </c>
      <c r="E61" s="12" t="s">
        <v>15</v>
      </c>
      <c r="F61" s="13">
        <v>709.5</v>
      </c>
      <c r="G61" s="14" t="s">
        <v>80</v>
      </c>
      <c r="H61" s="14" t="s">
        <v>81</v>
      </c>
      <c r="I61" s="14" t="s">
        <v>61</v>
      </c>
      <c r="J61" s="13">
        <v>1100</v>
      </c>
      <c r="L61" s="13"/>
    </row>
    <row r="62" spans="1:12" x14ac:dyDescent="0.25">
      <c r="F62" s="1"/>
    </row>
    <row r="63" spans="1:12" x14ac:dyDescent="0.25">
      <c r="A63" s="13"/>
      <c r="B63" s="12" t="s">
        <v>82</v>
      </c>
      <c r="C63" s="12">
        <v>1</v>
      </c>
      <c r="D63" s="12" t="s">
        <v>324</v>
      </c>
      <c r="E63" s="12" t="s">
        <v>15</v>
      </c>
      <c r="F63" s="13">
        <v>734.16</v>
      </c>
      <c r="G63" s="14" t="s">
        <v>80</v>
      </c>
      <c r="H63" s="14" t="s">
        <v>81</v>
      </c>
      <c r="I63" s="14" t="s">
        <v>61</v>
      </c>
      <c r="J63" s="13">
        <v>734.16</v>
      </c>
      <c r="L63" s="13"/>
    </row>
    <row r="65" spans="1:12" x14ac:dyDescent="0.25">
      <c r="B65" t="s">
        <v>83</v>
      </c>
      <c r="C65">
        <v>1</v>
      </c>
      <c r="D65" t="s">
        <v>84</v>
      </c>
      <c r="E65" t="s">
        <v>10</v>
      </c>
      <c r="F65" s="1">
        <v>1700</v>
      </c>
      <c r="G65" s="2" t="s">
        <v>11</v>
      </c>
      <c r="H65" s="2" t="s">
        <v>12</v>
      </c>
      <c r="I65" s="2" t="s">
        <v>12</v>
      </c>
      <c r="J65" s="1">
        <v>3600</v>
      </c>
    </row>
    <row r="66" spans="1:12" x14ac:dyDescent="0.25">
      <c r="B66" t="s">
        <v>85</v>
      </c>
      <c r="C66">
        <v>1</v>
      </c>
      <c r="D66" t="s">
        <v>86</v>
      </c>
      <c r="E66" t="s">
        <v>15</v>
      </c>
      <c r="F66" s="1">
        <v>3600</v>
      </c>
      <c r="G66" s="2" t="s">
        <v>87</v>
      </c>
      <c r="H66" s="2" t="s">
        <v>12</v>
      </c>
      <c r="I66" s="2" t="s">
        <v>12</v>
      </c>
      <c r="J66" s="1">
        <v>3600</v>
      </c>
      <c r="L66" s="27"/>
    </row>
    <row r="67" spans="1:12" x14ac:dyDescent="0.25">
      <c r="B67" t="s">
        <v>88</v>
      </c>
      <c r="C67">
        <v>1</v>
      </c>
      <c r="D67" t="s">
        <v>86</v>
      </c>
      <c r="E67" t="s">
        <v>15</v>
      </c>
      <c r="F67" s="1">
        <v>3600</v>
      </c>
      <c r="G67" s="2" t="s">
        <v>87</v>
      </c>
      <c r="H67" s="2" t="s">
        <v>12</v>
      </c>
      <c r="I67" s="2" t="s">
        <v>12</v>
      </c>
      <c r="J67" s="1">
        <v>3600</v>
      </c>
      <c r="L67" s="28"/>
    </row>
    <row r="68" spans="1:12" x14ac:dyDescent="0.25">
      <c r="A68" s="22"/>
      <c r="B68" t="s">
        <v>89</v>
      </c>
      <c r="C68">
        <v>1</v>
      </c>
      <c r="D68" t="s">
        <v>86</v>
      </c>
      <c r="E68" t="s">
        <v>37</v>
      </c>
      <c r="F68" s="1">
        <v>3600</v>
      </c>
      <c r="G68" s="2" t="s">
        <v>87</v>
      </c>
      <c r="H68" s="2" t="s">
        <v>12</v>
      </c>
      <c r="I68" s="2" t="s">
        <v>12</v>
      </c>
      <c r="J68" s="1">
        <v>3600</v>
      </c>
      <c r="L68" s="28"/>
    </row>
    <row r="69" spans="1:12" x14ac:dyDescent="0.25">
      <c r="B69" t="s">
        <v>90</v>
      </c>
      <c r="C69">
        <v>1</v>
      </c>
      <c r="D69" t="s">
        <v>86</v>
      </c>
      <c r="E69" t="s">
        <v>25</v>
      </c>
      <c r="F69" s="1">
        <v>3600</v>
      </c>
      <c r="G69" s="2" t="s">
        <v>11</v>
      </c>
      <c r="H69" s="2" t="s">
        <v>12</v>
      </c>
      <c r="I69" s="2" t="s">
        <v>12</v>
      </c>
      <c r="J69" s="1">
        <v>3600</v>
      </c>
      <c r="L69" s="28"/>
    </row>
    <row r="70" spans="1:12" x14ac:dyDescent="0.25">
      <c r="B70" s="7" t="s">
        <v>91</v>
      </c>
      <c r="C70" s="7">
        <v>1</v>
      </c>
      <c r="D70" t="s">
        <v>92</v>
      </c>
      <c r="E70" t="s">
        <v>15</v>
      </c>
      <c r="F70" s="1">
        <v>1600</v>
      </c>
      <c r="G70" s="8" t="s">
        <v>87</v>
      </c>
      <c r="H70" s="8" t="s">
        <v>12</v>
      </c>
      <c r="I70" s="8" t="s">
        <v>12</v>
      </c>
      <c r="J70" s="1">
        <v>3600</v>
      </c>
      <c r="K70" s="6"/>
    </row>
    <row r="71" spans="1:12" x14ac:dyDescent="0.25">
      <c r="A71" s="13"/>
      <c r="B71" s="12" t="s">
        <v>93</v>
      </c>
      <c r="C71" s="12">
        <f>SUM(C65:C70)</f>
        <v>6</v>
      </c>
      <c r="D71" s="12"/>
      <c r="E71" s="12"/>
      <c r="F71" s="13">
        <f>SUM(F65:F70)</f>
        <v>17700</v>
      </c>
      <c r="G71" s="14"/>
      <c r="H71" s="14"/>
      <c r="I71" s="12"/>
      <c r="J71" s="13">
        <f>SUM(J65:J70)</f>
        <v>21600</v>
      </c>
      <c r="L71" s="13"/>
    </row>
    <row r="72" spans="1:12" x14ac:dyDescent="0.25">
      <c r="F72" s="1"/>
      <c r="J72" s="1"/>
      <c r="L72" s="27"/>
    </row>
    <row r="73" spans="1:12" x14ac:dyDescent="0.25">
      <c r="B73" t="s">
        <v>94</v>
      </c>
      <c r="C73">
        <v>1</v>
      </c>
      <c r="E73" t="s">
        <v>95</v>
      </c>
      <c r="F73" s="1">
        <v>1750</v>
      </c>
      <c r="G73" s="2" t="s">
        <v>11</v>
      </c>
      <c r="H73" s="2" t="s">
        <v>12</v>
      </c>
      <c r="I73" s="2" t="s">
        <v>61</v>
      </c>
      <c r="J73" s="1">
        <v>1750</v>
      </c>
    </row>
    <row r="74" spans="1:12" x14ac:dyDescent="0.25">
      <c r="B74" t="s">
        <v>96</v>
      </c>
      <c r="C74">
        <v>1</v>
      </c>
      <c r="E74" t="s">
        <v>97</v>
      </c>
      <c r="F74" s="1">
        <v>76.59</v>
      </c>
      <c r="G74" s="2" t="s">
        <v>80</v>
      </c>
      <c r="H74" s="2" t="s">
        <v>12</v>
      </c>
      <c r="I74" s="2" t="s">
        <v>12</v>
      </c>
      <c r="J74" s="1">
        <v>300</v>
      </c>
    </row>
    <row r="75" spans="1:12" x14ac:dyDescent="0.25">
      <c r="B75" t="s">
        <v>96</v>
      </c>
      <c r="C75">
        <v>1</v>
      </c>
      <c r="E75" t="s">
        <v>97</v>
      </c>
      <c r="F75" s="1">
        <v>108.51</v>
      </c>
      <c r="G75" s="2" t="s">
        <v>80</v>
      </c>
      <c r="H75" s="2" t="s">
        <v>12</v>
      </c>
      <c r="I75" s="2" t="s">
        <v>12</v>
      </c>
      <c r="J75" s="1">
        <v>300</v>
      </c>
    </row>
    <row r="76" spans="1:12" x14ac:dyDescent="0.25">
      <c r="B76" t="s">
        <v>98</v>
      </c>
      <c r="C76">
        <v>1</v>
      </c>
      <c r="E76" t="s">
        <v>97</v>
      </c>
      <c r="F76" s="1">
        <v>102.12</v>
      </c>
      <c r="G76" s="2" t="s">
        <v>80</v>
      </c>
      <c r="H76" s="2" t="s">
        <v>12</v>
      </c>
      <c r="I76" s="2" t="s">
        <v>12</v>
      </c>
      <c r="J76" s="1">
        <v>300</v>
      </c>
    </row>
    <row r="77" spans="1:12" x14ac:dyDescent="0.25">
      <c r="A77">
        <v>2022</v>
      </c>
      <c r="B77" t="s">
        <v>99</v>
      </c>
      <c r="C77">
        <v>1</v>
      </c>
      <c r="D77" t="s">
        <v>304</v>
      </c>
      <c r="E77" t="s">
        <v>101</v>
      </c>
      <c r="F77" s="1">
        <v>877.97</v>
      </c>
      <c r="G77" s="2" t="s">
        <v>11</v>
      </c>
      <c r="H77" s="2" t="s">
        <v>61</v>
      </c>
      <c r="I77" s="2" t="s">
        <v>61</v>
      </c>
      <c r="J77" s="1">
        <v>900</v>
      </c>
    </row>
    <row r="78" spans="1:12" x14ac:dyDescent="0.25">
      <c r="A78">
        <v>2019</v>
      </c>
      <c r="B78" t="s">
        <v>102</v>
      </c>
      <c r="C78">
        <v>1</v>
      </c>
      <c r="D78" t="s">
        <v>103</v>
      </c>
      <c r="E78" t="s">
        <v>97</v>
      </c>
      <c r="F78" s="1">
        <v>189</v>
      </c>
      <c r="G78" s="2" t="s">
        <v>11</v>
      </c>
      <c r="H78" s="2" t="s">
        <v>12</v>
      </c>
      <c r="I78" s="2" t="s">
        <v>12</v>
      </c>
      <c r="J78" s="1">
        <v>200</v>
      </c>
    </row>
    <row r="79" spans="1:12" x14ac:dyDescent="0.25">
      <c r="A79" s="32">
        <v>2024</v>
      </c>
      <c r="B79" s="32" t="s">
        <v>305</v>
      </c>
      <c r="C79" s="32">
        <v>1</v>
      </c>
      <c r="D79" s="32" t="s">
        <v>104</v>
      </c>
      <c r="E79" s="32" t="s">
        <v>97</v>
      </c>
      <c r="F79" s="34">
        <v>171.86</v>
      </c>
      <c r="G79" s="35"/>
      <c r="H79" s="35" t="s">
        <v>12</v>
      </c>
      <c r="I79" s="35"/>
      <c r="J79" s="34">
        <v>171.86</v>
      </c>
      <c r="K79" s="32"/>
    </row>
    <row r="80" spans="1:12" x14ac:dyDescent="0.25">
      <c r="A80" s="32">
        <v>2024</v>
      </c>
      <c r="B80" s="32" t="s">
        <v>105</v>
      </c>
      <c r="C80" s="32">
        <v>1</v>
      </c>
      <c r="D80" s="32" t="s">
        <v>104</v>
      </c>
      <c r="E80" s="32" t="s">
        <v>97</v>
      </c>
      <c r="F80" s="34">
        <v>399</v>
      </c>
      <c r="G80" s="35"/>
      <c r="H80" s="35" t="s">
        <v>12</v>
      </c>
      <c r="I80" s="35"/>
      <c r="J80" s="34">
        <v>399</v>
      </c>
      <c r="K80" s="32"/>
    </row>
    <row r="81" spans="1:12" x14ac:dyDescent="0.25">
      <c r="A81" s="32">
        <v>2024</v>
      </c>
      <c r="B81" s="32" t="s">
        <v>106</v>
      </c>
      <c r="C81" s="32">
        <v>2</v>
      </c>
      <c r="D81" s="32" t="s">
        <v>104</v>
      </c>
      <c r="E81" s="32" t="s">
        <v>97</v>
      </c>
      <c r="F81" s="34">
        <v>339.98</v>
      </c>
      <c r="G81" s="35"/>
      <c r="H81" s="35" t="s">
        <v>12</v>
      </c>
      <c r="I81" s="35"/>
      <c r="J81" s="34">
        <v>339.98</v>
      </c>
      <c r="K81" s="32"/>
    </row>
    <row r="82" spans="1:12" x14ac:dyDescent="0.25">
      <c r="A82" s="32">
        <v>2024</v>
      </c>
      <c r="B82" s="32" t="s">
        <v>107</v>
      </c>
      <c r="C82" s="32">
        <v>2</v>
      </c>
      <c r="D82" s="32" t="s">
        <v>104</v>
      </c>
      <c r="E82" s="32" t="s">
        <v>97</v>
      </c>
      <c r="F82" s="34">
        <v>219.98</v>
      </c>
      <c r="G82" s="35"/>
      <c r="H82" s="35" t="s">
        <v>12</v>
      </c>
      <c r="I82" s="35"/>
      <c r="J82" s="34">
        <v>219.98</v>
      </c>
      <c r="K82" s="32"/>
    </row>
    <row r="83" spans="1:12" ht="30" x14ac:dyDescent="0.25">
      <c r="A83" s="32">
        <v>2024</v>
      </c>
      <c r="B83" s="31" t="s">
        <v>108</v>
      </c>
      <c r="C83" s="32">
        <v>2</v>
      </c>
      <c r="D83" s="32" t="s">
        <v>104</v>
      </c>
      <c r="E83" s="32" t="s">
        <v>97</v>
      </c>
      <c r="F83" s="34">
        <v>59.98</v>
      </c>
      <c r="G83" s="35"/>
      <c r="H83" s="35" t="s">
        <v>12</v>
      </c>
      <c r="I83" s="35"/>
      <c r="J83" s="34">
        <v>59.98</v>
      </c>
      <c r="K83" s="32"/>
    </row>
    <row r="84" spans="1:12" x14ac:dyDescent="0.25">
      <c r="A84" s="32">
        <v>2024</v>
      </c>
      <c r="B84" s="32" t="s">
        <v>306</v>
      </c>
      <c r="C84" s="32">
        <v>1</v>
      </c>
      <c r="D84" s="32" t="s">
        <v>104</v>
      </c>
      <c r="E84" s="32" t="s">
        <v>97</v>
      </c>
      <c r="F84" s="34">
        <v>76.489999999999995</v>
      </c>
      <c r="G84" s="35"/>
      <c r="H84" s="35" t="s">
        <v>12</v>
      </c>
      <c r="I84" s="35"/>
      <c r="J84" s="34">
        <v>76.489999999999995</v>
      </c>
      <c r="K84" s="32"/>
    </row>
    <row r="85" spans="1:12" x14ac:dyDescent="0.25">
      <c r="A85">
        <v>2020</v>
      </c>
      <c r="B85" t="s">
        <v>110</v>
      </c>
      <c r="C85">
        <v>1</v>
      </c>
      <c r="D85" t="s">
        <v>111</v>
      </c>
      <c r="E85" t="s">
        <v>97</v>
      </c>
      <c r="F85" s="1">
        <v>325</v>
      </c>
      <c r="G85" s="2" t="s">
        <v>11</v>
      </c>
      <c r="H85" s="2" t="s">
        <v>61</v>
      </c>
      <c r="I85" s="2" t="s">
        <v>61</v>
      </c>
      <c r="J85" s="1">
        <v>500</v>
      </c>
    </row>
    <row r="86" spans="1:12" x14ac:dyDescent="0.25">
      <c r="A86">
        <v>2020</v>
      </c>
      <c r="B86" t="s">
        <v>112</v>
      </c>
      <c r="C86">
        <v>1</v>
      </c>
      <c r="D86" t="s">
        <v>113</v>
      </c>
      <c r="E86" t="s">
        <v>114</v>
      </c>
      <c r="F86" s="1">
        <v>600</v>
      </c>
      <c r="G86" s="2" t="s">
        <v>11</v>
      </c>
      <c r="H86" s="2" t="s">
        <v>61</v>
      </c>
      <c r="I86" s="2" t="s">
        <v>61</v>
      </c>
      <c r="J86" s="1">
        <v>600</v>
      </c>
    </row>
    <row r="87" spans="1:12" x14ac:dyDescent="0.25">
      <c r="A87">
        <v>2020</v>
      </c>
      <c r="B87" t="s">
        <v>115</v>
      </c>
      <c r="C87">
        <v>1</v>
      </c>
      <c r="D87" t="s">
        <v>113</v>
      </c>
      <c r="E87" t="s">
        <v>114</v>
      </c>
      <c r="F87" s="1">
        <v>180</v>
      </c>
      <c r="G87" s="2" t="s">
        <v>11</v>
      </c>
      <c r="H87" s="2" t="s">
        <v>61</v>
      </c>
      <c r="I87" s="2" t="s">
        <v>61</v>
      </c>
      <c r="J87" s="1">
        <v>180</v>
      </c>
    </row>
    <row r="88" spans="1:12" x14ac:dyDescent="0.25">
      <c r="A88">
        <v>2020</v>
      </c>
      <c r="B88" t="s">
        <v>116</v>
      </c>
      <c r="C88">
        <v>1</v>
      </c>
      <c r="D88" t="s">
        <v>113</v>
      </c>
      <c r="E88" t="s">
        <v>114</v>
      </c>
      <c r="F88" s="1">
        <v>512</v>
      </c>
      <c r="G88" s="2" t="s">
        <v>11</v>
      </c>
      <c r="H88" s="2" t="s">
        <v>61</v>
      </c>
      <c r="I88" s="2" t="s">
        <v>61</v>
      </c>
      <c r="J88" s="1">
        <v>512</v>
      </c>
    </row>
    <row r="89" spans="1:12" x14ac:dyDescent="0.25">
      <c r="A89">
        <v>2020</v>
      </c>
      <c r="B89" t="s">
        <v>117</v>
      </c>
      <c r="C89">
        <v>1</v>
      </c>
      <c r="D89" t="s">
        <v>113</v>
      </c>
      <c r="E89" t="s">
        <v>114</v>
      </c>
      <c r="F89" s="1">
        <v>365</v>
      </c>
      <c r="G89" s="2" t="s">
        <v>11</v>
      </c>
      <c r="H89" s="2" t="s">
        <v>61</v>
      </c>
      <c r="I89" s="2" t="s">
        <v>61</v>
      </c>
      <c r="J89" s="1">
        <v>380</v>
      </c>
    </row>
    <row r="90" spans="1:12" x14ac:dyDescent="0.25">
      <c r="A90">
        <v>2020</v>
      </c>
      <c r="B90" t="s">
        <v>118</v>
      </c>
      <c r="C90">
        <v>1</v>
      </c>
      <c r="D90" t="s">
        <v>113</v>
      </c>
      <c r="E90" t="s">
        <v>114</v>
      </c>
      <c r="F90" s="1">
        <v>600</v>
      </c>
      <c r="G90" s="2" t="s">
        <v>11</v>
      </c>
      <c r="H90" s="2" t="s">
        <v>61</v>
      </c>
      <c r="I90" s="2"/>
      <c r="J90" s="1">
        <v>660</v>
      </c>
    </row>
    <row r="91" spans="1:12" x14ac:dyDescent="0.25">
      <c r="A91">
        <v>2020</v>
      </c>
      <c r="B91" t="s">
        <v>119</v>
      </c>
      <c r="C91">
        <v>1</v>
      </c>
      <c r="D91" t="s">
        <v>113</v>
      </c>
      <c r="E91" t="s">
        <v>114</v>
      </c>
      <c r="F91" s="1">
        <v>682</v>
      </c>
      <c r="G91" s="2" t="s">
        <v>11</v>
      </c>
      <c r="H91" s="2" t="s">
        <v>61</v>
      </c>
      <c r="I91" s="2" t="s">
        <v>61</v>
      </c>
      <c r="J91" s="1">
        <v>750.2</v>
      </c>
    </row>
    <row r="92" spans="1:12" x14ac:dyDescent="0.25">
      <c r="A92" s="7">
        <v>2023</v>
      </c>
      <c r="B92" s="7" t="s">
        <v>121</v>
      </c>
      <c r="C92" s="7">
        <v>1</v>
      </c>
      <c r="D92" s="7" t="s">
        <v>122</v>
      </c>
      <c r="E92" s="7" t="s">
        <v>123</v>
      </c>
      <c r="F92" s="5">
        <v>189.49</v>
      </c>
      <c r="G92" s="8" t="s">
        <v>11</v>
      </c>
      <c r="H92" s="8" t="s">
        <v>12</v>
      </c>
      <c r="I92" s="8"/>
      <c r="J92" s="5">
        <v>200</v>
      </c>
      <c r="K92" s="7"/>
    </row>
    <row r="93" spans="1:12" x14ac:dyDescent="0.25">
      <c r="A93" s="7">
        <v>2023</v>
      </c>
      <c r="B93" s="7" t="s">
        <v>125</v>
      </c>
      <c r="C93" s="7">
        <v>1</v>
      </c>
      <c r="D93" s="7" t="s">
        <v>122</v>
      </c>
      <c r="E93" s="7" t="s">
        <v>123</v>
      </c>
      <c r="F93" s="5">
        <v>35.93</v>
      </c>
      <c r="G93" s="8" t="s">
        <v>11</v>
      </c>
      <c r="H93" s="8" t="s">
        <v>12</v>
      </c>
      <c r="I93" s="7"/>
      <c r="J93" s="1">
        <v>40</v>
      </c>
      <c r="K93" s="7"/>
    </row>
    <row r="94" spans="1:12" x14ac:dyDescent="0.25">
      <c r="A94" s="13"/>
      <c r="B94" s="12" t="s">
        <v>126</v>
      </c>
      <c r="C94" s="12">
        <f>SUM(C73:C93)</f>
        <v>24</v>
      </c>
      <c r="D94" s="12"/>
      <c r="E94" s="12"/>
      <c r="F94" s="13">
        <f>SUM(F73:F93)</f>
        <v>7860.8999999999987</v>
      </c>
      <c r="G94" s="14"/>
      <c r="H94" s="14"/>
      <c r="I94" s="12"/>
      <c r="J94" s="13">
        <f>SUM(J73:J93)</f>
        <v>8839.49</v>
      </c>
      <c r="L94" s="13"/>
    </row>
    <row r="95" spans="1:12" x14ac:dyDescent="0.25">
      <c r="A95" s="7"/>
      <c r="B95" s="7"/>
      <c r="C95" s="7"/>
      <c r="D95" s="7"/>
      <c r="E95" s="7"/>
      <c r="F95" s="5"/>
      <c r="G95" s="8"/>
      <c r="H95" s="8"/>
      <c r="I95" s="8"/>
      <c r="J95" s="5"/>
      <c r="K95" s="7"/>
    </row>
    <row r="96" spans="1:12" x14ac:dyDescent="0.25">
      <c r="B96" t="s">
        <v>135</v>
      </c>
      <c r="C96">
        <v>1</v>
      </c>
      <c r="D96" t="s">
        <v>79</v>
      </c>
      <c r="E96" t="s">
        <v>136</v>
      </c>
      <c r="F96" s="5" t="s">
        <v>137</v>
      </c>
      <c r="G96" s="2" t="s">
        <v>11</v>
      </c>
      <c r="H96" s="2" t="s">
        <v>12</v>
      </c>
      <c r="I96" s="2"/>
      <c r="J96" s="3">
        <v>500</v>
      </c>
    </row>
    <row r="97" spans="1:12" x14ac:dyDescent="0.25">
      <c r="B97" t="s">
        <v>138</v>
      </c>
      <c r="C97">
        <v>1</v>
      </c>
      <c r="D97" t="s">
        <v>79</v>
      </c>
      <c r="E97" t="s">
        <v>136</v>
      </c>
      <c r="F97" s="5" t="s">
        <v>137</v>
      </c>
      <c r="G97" s="2" t="s">
        <v>11</v>
      </c>
      <c r="H97" s="2" t="s">
        <v>12</v>
      </c>
      <c r="I97" s="2"/>
      <c r="J97" s="3">
        <v>300</v>
      </c>
    </row>
    <row r="98" spans="1:12" x14ac:dyDescent="0.25">
      <c r="A98" s="7">
        <v>2019</v>
      </c>
      <c r="B98" s="7" t="s">
        <v>127</v>
      </c>
      <c r="C98" s="7">
        <v>1</v>
      </c>
      <c r="D98" s="7" t="s">
        <v>128</v>
      </c>
      <c r="E98" s="7" t="s">
        <v>129</v>
      </c>
      <c r="F98" s="5">
        <v>559</v>
      </c>
      <c r="G98" s="8" t="s">
        <v>80</v>
      </c>
      <c r="H98" s="8" t="s">
        <v>12</v>
      </c>
      <c r="I98" s="8" t="s">
        <v>12</v>
      </c>
      <c r="J98" s="5">
        <v>1000</v>
      </c>
      <c r="K98" s="7"/>
    </row>
    <row r="99" spans="1:12" x14ac:dyDescent="0.25">
      <c r="A99" s="7">
        <v>2021</v>
      </c>
      <c r="B99" s="7" t="s">
        <v>130</v>
      </c>
      <c r="C99" s="7">
        <v>1</v>
      </c>
      <c r="D99" s="7" t="s">
        <v>131</v>
      </c>
      <c r="E99" s="7" t="s">
        <v>129</v>
      </c>
      <c r="F99" s="5">
        <v>575</v>
      </c>
      <c r="G99" s="8" t="s">
        <v>80</v>
      </c>
      <c r="H99" s="8" t="s">
        <v>12</v>
      </c>
      <c r="I99" s="8" t="s">
        <v>12</v>
      </c>
      <c r="J99" s="5">
        <v>632.5</v>
      </c>
      <c r="K99" s="7"/>
    </row>
    <row r="100" spans="1:12" x14ac:dyDescent="0.25">
      <c r="A100">
        <v>2020</v>
      </c>
      <c r="B100" t="s">
        <v>132</v>
      </c>
      <c r="C100">
        <v>1</v>
      </c>
      <c r="D100" t="s">
        <v>133</v>
      </c>
      <c r="E100" t="s">
        <v>129</v>
      </c>
      <c r="F100" s="1">
        <v>715</v>
      </c>
      <c r="G100" s="2" t="s">
        <v>11</v>
      </c>
      <c r="H100" s="2" t="s">
        <v>12</v>
      </c>
      <c r="I100" s="2" t="s">
        <v>12</v>
      </c>
      <c r="J100" s="3">
        <v>786.5</v>
      </c>
    </row>
    <row r="101" spans="1:12" x14ac:dyDescent="0.25">
      <c r="A101" s="13"/>
      <c r="B101" s="12" t="s">
        <v>134</v>
      </c>
      <c r="C101" s="12">
        <f>SUM(C98:C100)</f>
        <v>3</v>
      </c>
      <c r="D101" s="12"/>
      <c r="E101" s="12"/>
      <c r="F101" s="13">
        <f>SUM(F98:F100)</f>
        <v>1849</v>
      </c>
      <c r="G101" s="14"/>
      <c r="H101" s="14"/>
      <c r="I101" s="12"/>
      <c r="J101" s="13">
        <f>SUM(J96:J100)</f>
        <v>3219</v>
      </c>
      <c r="L101" s="13"/>
    </row>
    <row r="102" spans="1:12" x14ac:dyDescent="0.25">
      <c r="F102" s="1"/>
      <c r="I102" s="2"/>
      <c r="J102" s="3"/>
    </row>
    <row r="103" spans="1:12" x14ac:dyDescent="0.25">
      <c r="B103" t="s">
        <v>142</v>
      </c>
      <c r="C103">
        <v>1</v>
      </c>
      <c r="D103" t="s">
        <v>79</v>
      </c>
      <c r="E103" t="s">
        <v>10</v>
      </c>
      <c r="F103" s="1">
        <v>2495</v>
      </c>
      <c r="G103" s="2" t="s">
        <v>11</v>
      </c>
      <c r="H103" s="2" t="s">
        <v>61</v>
      </c>
      <c r="I103" s="2" t="s">
        <v>12</v>
      </c>
      <c r="J103" s="1">
        <v>2200</v>
      </c>
    </row>
    <row r="104" spans="1:12" x14ac:dyDescent="0.25">
      <c r="B104" t="s">
        <v>154</v>
      </c>
      <c r="C104">
        <v>1</v>
      </c>
      <c r="D104" t="s">
        <v>155</v>
      </c>
      <c r="E104" t="s">
        <v>10</v>
      </c>
      <c r="F104" s="1">
        <v>810</v>
      </c>
      <c r="G104" s="2" t="s">
        <v>11</v>
      </c>
      <c r="H104" s="2" t="s">
        <v>61</v>
      </c>
      <c r="I104" s="2" t="s">
        <v>12</v>
      </c>
      <c r="J104" s="1">
        <v>891</v>
      </c>
      <c r="L104" s="53"/>
    </row>
    <row r="105" spans="1:12" x14ac:dyDescent="0.25">
      <c r="B105" t="s">
        <v>156</v>
      </c>
      <c r="C105">
        <v>1</v>
      </c>
      <c r="D105" t="s">
        <v>155</v>
      </c>
      <c r="E105" t="s">
        <v>10</v>
      </c>
      <c r="F105" s="1">
        <v>1610</v>
      </c>
      <c r="G105" s="2" t="s">
        <v>11</v>
      </c>
      <c r="H105" s="2" t="s">
        <v>61</v>
      </c>
      <c r="I105" s="2" t="s">
        <v>12</v>
      </c>
      <c r="J105" s="1">
        <v>1771</v>
      </c>
      <c r="L105" s="53"/>
    </row>
    <row r="106" spans="1:12" x14ac:dyDescent="0.25">
      <c r="B106" t="s">
        <v>157</v>
      </c>
      <c r="C106">
        <v>1</v>
      </c>
      <c r="D106" t="s">
        <v>155</v>
      </c>
      <c r="E106" t="s">
        <v>10</v>
      </c>
      <c r="F106" s="1">
        <v>1820</v>
      </c>
      <c r="G106" s="2" t="s">
        <v>11</v>
      </c>
      <c r="H106" s="2" t="s">
        <v>61</v>
      </c>
      <c r="I106" s="2" t="s">
        <v>12</v>
      </c>
      <c r="J106" s="1">
        <v>2002</v>
      </c>
      <c r="L106" s="53"/>
    </row>
    <row r="107" spans="1:12" x14ac:dyDescent="0.25">
      <c r="B107" t="s">
        <v>158</v>
      </c>
      <c r="C107">
        <v>1</v>
      </c>
      <c r="D107" t="s">
        <v>155</v>
      </c>
      <c r="E107" t="s">
        <v>10</v>
      </c>
      <c r="F107" s="1">
        <v>5690</v>
      </c>
      <c r="G107" s="2" t="s">
        <v>11</v>
      </c>
      <c r="H107" s="2" t="s">
        <v>61</v>
      </c>
      <c r="I107" s="2" t="s">
        <v>12</v>
      </c>
      <c r="J107" s="1">
        <v>6259</v>
      </c>
      <c r="L107" s="53"/>
    </row>
    <row r="108" spans="1:12" x14ac:dyDescent="0.25">
      <c r="B108" t="s">
        <v>159</v>
      </c>
      <c r="C108">
        <v>1</v>
      </c>
      <c r="D108" t="s">
        <v>155</v>
      </c>
      <c r="E108" t="s">
        <v>10</v>
      </c>
      <c r="F108" s="1">
        <v>960</v>
      </c>
      <c r="G108" s="2" t="s">
        <v>11</v>
      </c>
      <c r="H108" s="2" t="s">
        <v>61</v>
      </c>
      <c r="I108" s="2" t="s">
        <v>12</v>
      </c>
      <c r="J108" s="1">
        <v>1056</v>
      </c>
      <c r="L108" s="53"/>
    </row>
    <row r="109" spans="1:12" x14ac:dyDescent="0.25">
      <c r="A109">
        <v>2022</v>
      </c>
      <c r="B109" t="s">
        <v>152</v>
      </c>
      <c r="C109">
        <v>1</v>
      </c>
      <c r="D109" t="s">
        <v>140</v>
      </c>
      <c r="E109" t="s">
        <v>15</v>
      </c>
      <c r="F109" s="1"/>
      <c r="I109" s="2"/>
      <c r="J109" s="1"/>
      <c r="L109" s="53" t="s">
        <v>307</v>
      </c>
    </row>
    <row r="110" spans="1:12" x14ac:dyDescent="0.25">
      <c r="B110" t="s">
        <v>145</v>
      </c>
      <c r="C110">
        <v>1</v>
      </c>
      <c r="D110" t="s">
        <v>144</v>
      </c>
      <c r="E110" t="s">
        <v>308</v>
      </c>
      <c r="F110" s="1">
        <v>1</v>
      </c>
      <c r="G110" s="2" t="s">
        <v>11</v>
      </c>
      <c r="H110" s="2" t="s">
        <v>61</v>
      </c>
      <c r="I110" s="2" t="s">
        <v>12</v>
      </c>
      <c r="J110" s="1">
        <v>9900</v>
      </c>
      <c r="L110" s="53"/>
    </row>
    <row r="111" spans="1:12" x14ac:dyDescent="0.25">
      <c r="B111" t="s">
        <v>148</v>
      </c>
      <c r="C111">
        <v>1</v>
      </c>
      <c r="D111" t="s">
        <v>144</v>
      </c>
      <c r="E111" t="s">
        <v>308</v>
      </c>
      <c r="F111" s="1">
        <v>2640.75</v>
      </c>
      <c r="G111" s="2" t="s">
        <v>11</v>
      </c>
      <c r="H111" s="2" t="s">
        <v>61</v>
      </c>
      <c r="I111" s="2" t="s">
        <v>12</v>
      </c>
      <c r="J111" s="1">
        <v>5500</v>
      </c>
      <c r="L111" s="53"/>
    </row>
    <row r="112" spans="1:12" x14ac:dyDescent="0.25">
      <c r="B112" t="s">
        <v>150</v>
      </c>
      <c r="C112">
        <v>1</v>
      </c>
      <c r="D112" t="s">
        <v>144</v>
      </c>
      <c r="E112" t="s">
        <v>308</v>
      </c>
      <c r="F112" s="1">
        <v>1</v>
      </c>
      <c r="G112" s="2" t="s">
        <v>11</v>
      </c>
      <c r="H112" s="2" t="s">
        <v>61</v>
      </c>
      <c r="I112" s="2" t="s">
        <v>12</v>
      </c>
      <c r="J112" s="1">
        <v>9900</v>
      </c>
      <c r="L112" s="53"/>
    </row>
    <row r="113" spans="1:12" x14ac:dyDescent="0.25">
      <c r="B113" t="s">
        <v>153</v>
      </c>
      <c r="C113">
        <v>1</v>
      </c>
      <c r="D113" t="s">
        <v>140</v>
      </c>
      <c r="E113" t="s">
        <v>308</v>
      </c>
      <c r="F113" s="1">
        <v>2737.5</v>
      </c>
      <c r="G113" s="2" t="s">
        <v>11</v>
      </c>
      <c r="H113" s="2" t="s">
        <v>61</v>
      </c>
      <c r="I113" s="2" t="s">
        <v>12</v>
      </c>
      <c r="J113" s="1">
        <v>9900</v>
      </c>
      <c r="L113" s="53"/>
    </row>
    <row r="114" spans="1:12" x14ac:dyDescent="0.25">
      <c r="B114" t="s">
        <v>160</v>
      </c>
      <c r="C114">
        <v>1</v>
      </c>
      <c r="D114" t="s">
        <v>155</v>
      </c>
      <c r="E114" t="s">
        <v>308</v>
      </c>
      <c r="F114" s="1">
        <v>150</v>
      </c>
      <c r="G114" s="2" t="s">
        <v>11</v>
      </c>
      <c r="H114" s="2" t="s">
        <v>61</v>
      </c>
      <c r="I114" s="2" t="s">
        <v>12</v>
      </c>
      <c r="J114" s="1">
        <v>165</v>
      </c>
      <c r="L114" s="53"/>
    </row>
    <row r="115" spans="1:12" x14ac:dyDescent="0.25">
      <c r="B115" t="s">
        <v>160</v>
      </c>
      <c r="C115">
        <v>1</v>
      </c>
      <c r="D115" t="s">
        <v>155</v>
      </c>
      <c r="E115" t="s">
        <v>308</v>
      </c>
      <c r="F115" s="1">
        <v>150</v>
      </c>
      <c r="G115" s="2" t="s">
        <v>11</v>
      </c>
      <c r="H115" s="2" t="s">
        <v>61</v>
      </c>
      <c r="I115" s="2" t="s">
        <v>12</v>
      </c>
      <c r="J115" s="1">
        <v>165</v>
      </c>
      <c r="L115" s="53"/>
    </row>
    <row r="116" spans="1:12" x14ac:dyDescent="0.25">
      <c r="B116" t="s">
        <v>168</v>
      </c>
      <c r="C116">
        <v>1</v>
      </c>
      <c r="D116" t="s">
        <v>100</v>
      </c>
      <c r="E116" t="s">
        <v>308</v>
      </c>
      <c r="F116" s="1">
        <v>1690</v>
      </c>
      <c r="G116" s="2" t="s">
        <v>11</v>
      </c>
      <c r="H116" s="2" t="s">
        <v>61</v>
      </c>
      <c r="J116" s="1">
        <v>1859</v>
      </c>
      <c r="L116" s="53"/>
    </row>
    <row r="117" spans="1:12" ht="45" x14ac:dyDescent="0.25">
      <c r="A117" s="50"/>
      <c r="B117" s="50" t="s">
        <v>169</v>
      </c>
      <c r="C117" s="50">
        <v>1</v>
      </c>
      <c r="D117" s="50" t="s">
        <v>100</v>
      </c>
      <c r="E117" s="50" t="s">
        <v>308</v>
      </c>
      <c r="F117" s="51">
        <v>590</v>
      </c>
      <c r="G117" s="52" t="s">
        <v>11</v>
      </c>
      <c r="H117" s="52" t="s">
        <v>61</v>
      </c>
      <c r="I117" s="50"/>
      <c r="J117" s="51">
        <v>649</v>
      </c>
      <c r="K117" s="50"/>
      <c r="L117" s="53" t="s">
        <v>309</v>
      </c>
    </row>
    <row r="118" spans="1:12" x14ac:dyDescent="0.25">
      <c r="B118" t="s">
        <v>170</v>
      </c>
      <c r="C118">
        <v>1</v>
      </c>
      <c r="D118" t="s">
        <v>100</v>
      </c>
      <c r="E118" t="s">
        <v>308</v>
      </c>
      <c r="F118" s="1">
        <v>3470</v>
      </c>
      <c r="G118" s="2" t="s">
        <v>11</v>
      </c>
      <c r="H118" s="2" t="s">
        <v>61</v>
      </c>
      <c r="J118" s="1">
        <v>3817</v>
      </c>
      <c r="L118" s="53"/>
    </row>
    <row r="119" spans="1:12" x14ac:dyDescent="0.25">
      <c r="B119" t="s">
        <v>171</v>
      </c>
      <c r="C119">
        <v>1</v>
      </c>
      <c r="D119" t="s">
        <v>100</v>
      </c>
      <c r="E119" t="s">
        <v>308</v>
      </c>
      <c r="F119" s="1">
        <v>9020</v>
      </c>
      <c r="G119" s="2" t="s">
        <v>11</v>
      </c>
      <c r="H119" s="2" t="s">
        <v>61</v>
      </c>
      <c r="J119" s="1">
        <v>9922</v>
      </c>
      <c r="L119" s="53"/>
    </row>
    <row r="120" spans="1:12" x14ac:dyDescent="0.25">
      <c r="B120" t="s">
        <v>172</v>
      </c>
      <c r="C120">
        <v>1</v>
      </c>
      <c r="D120" t="s">
        <v>100</v>
      </c>
      <c r="E120" t="s">
        <v>308</v>
      </c>
      <c r="F120" s="1">
        <v>7960</v>
      </c>
      <c r="G120" s="2" t="s">
        <v>11</v>
      </c>
      <c r="H120" s="2" t="s">
        <v>61</v>
      </c>
      <c r="J120" s="1">
        <v>8756</v>
      </c>
      <c r="L120" s="53"/>
    </row>
    <row r="121" spans="1:12" x14ac:dyDescent="0.25">
      <c r="B121" t="s">
        <v>173</v>
      </c>
      <c r="C121">
        <v>1</v>
      </c>
      <c r="D121" t="s">
        <v>100</v>
      </c>
      <c r="E121" t="s">
        <v>308</v>
      </c>
      <c r="F121" s="1">
        <v>600</v>
      </c>
      <c r="G121" s="2" t="s">
        <v>11</v>
      </c>
      <c r="H121" s="2" t="s">
        <v>61</v>
      </c>
      <c r="J121" s="1">
        <v>660</v>
      </c>
      <c r="L121" s="53"/>
    </row>
    <row r="122" spans="1:12" x14ac:dyDescent="0.25">
      <c r="B122" t="s">
        <v>139</v>
      </c>
      <c r="C122">
        <v>1</v>
      </c>
      <c r="D122" t="s">
        <v>140</v>
      </c>
      <c r="E122" t="s">
        <v>310</v>
      </c>
      <c r="F122" s="1">
        <v>1</v>
      </c>
      <c r="G122" s="2" t="s">
        <v>11</v>
      </c>
      <c r="H122" s="2" t="s">
        <v>61</v>
      </c>
      <c r="I122" s="2" t="s">
        <v>12</v>
      </c>
      <c r="J122" s="1">
        <v>2200</v>
      </c>
      <c r="L122" s="53"/>
    </row>
    <row r="123" spans="1:12" x14ac:dyDescent="0.25">
      <c r="B123" t="s">
        <v>141</v>
      </c>
      <c r="C123">
        <v>1</v>
      </c>
      <c r="D123" t="s">
        <v>79</v>
      </c>
      <c r="E123" t="s">
        <v>310</v>
      </c>
      <c r="F123" s="1">
        <v>1</v>
      </c>
      <c r="G123" s="2" t="s">
        <v>11</v>
      </c>
      <c r="H123" s="2" t="s">
        <v>61</v>
      </c>
      <c r="I123" s="2" t="s">
        <v>12</v>
      </c>
      <c r="J123" s="1">
        <v>9900</v>
      </c>
      <c r="L123" s="53"/>
    </row>
    <row r="124" spans="1:12" x14ac:dyDescent="0.25">
      <c r="B124" t="s">
        <v>143</v>
      </c>
      <c r="C124">
        <v>1</v>
      </c>
      <c r="D124" t="s">
        <v>144</v>
      </c>
      <c r="E124" t="s">
        <v>310</v>
      </c>
      <c r="F124" s="1">
        <v>1</v>
      </c>
      <c r="G124" s="2" t="s">
        <v>11</v>
      </c>
      <c r="H124" s="2" t="s">
        <v>61</v>
      </c>
      <c r="I124" s="2" t="s">
        <v>12</v>
      </c>
      <c r="J124" s="1">
        <v>2200</v>
      </c>
      <c r="L124"/>
    </row>
    <row r="125" spans="1:12" x14ac:dyDescent="0.25">
      <c r="B125" t="s">
        <v>311</v>
      </c>
      <c r="C125">
        <v>1</v>
      </c>
      <c r="D125" t="s">
        <v>149</v>
      </c>
      <c r="E125" t="s">
        <v>310</v>
      </c>
      <c r="F125" s="1">
        <v>207.95</v>
      </c>
      <c r="G125" s="2" t="s">
        <v>80</v>
      </c>
      <c r="H125" s="2" t="s">
        <v>61</v>
      </c>
      <c r="I125" s="2" t="s">
        <v>12</v>
      </c>
      <c r="J125" s="1">
        <v>330</v>
      </c>
      <c r="L125"/>
    </row>
    <row r="126" spans="1:12" x14ac:dyDescent="0.25">
      <c r="B126" t="s">
        <v>151</v>
      </c>
      <c r="C126">
        <v>1</v>
      </c>
      <c r="D126" t="s">
        <v>140</v>
      </c>
      <c r="E126" t="s">
        <v>310</v>
      </c>
      <c r="F126" s="1">
        <v>2837</v>
      </c>
      <c r="G126" s="2" t="s">
        <v>11</v>
      </c>
      <c r="H126" s="2" t="s">
        <v>61</v>
      </c>
      <c r="I126" s="2" t="s">
        <v>12</v>
      </c>
      <c r="J126" s="1">
        <v>9900</v>
      </c>
      <c r="L126"/>
    </row>
    <row r="127" spans="1:12" x14ac:dyDescent="0.25">
      <c r="B127" t="s">
        <v>174</v>
      </c>
      <c r="C127">
        <v>1</v>
      </c>
      <c r="D127" t="s">
        <v>100</v>
      </c>
      <c r="E127" t="s">
        <v>310</v>
      </c>
      <c r="F127" s="1">
        <v>10960</v>
      </c>
      <c r="G127" s="2" t="s">
        <v>11</v>
      </c>
      <c r="H127" s="2" t="s">
        <v>61</v>
      </c>
      <c r="J127" s="1">
        <v>12056</v>
      </c>
      <c r="L127" s="27"/>
    </row>
    <row r="128" spans="1:12" x14ac:dyDescent="0.25">
      <c r="B128" t="s">
        <v>175</v>
      </c>
      <c r="C128">
        <v>1</v>
      </c>
      <c r="D128" t="s">
        <v>100</v>
      </c>
      <c r="E128" t="s">
        <v>310</v>
      </c>
      <c r="F128" s="1">
        <v>500</v>
      </c>
      <c r="G128" s="2" t="s">
        <v>11</v>
      </c>
      <c r="H128" s="2" t="s">
        <v>61</v>
      </c>
      <c r="J128" s="1">
        <v>550</v>
      </c>
      <c r="L128" s="27"/>
    </row>
    <row r="129" spans="1:12" x14ac:dyDescent="0.25">
      <c r="B129" t="s">
        <v>312</v>
      </c>
      <c r="C129">
        <v>1</v>
      </c>
      <c r="D129" t="s">
        <v>100</v>
      </c>
      <c r="E129" t="s">
        <v>310</v>
      </c>
      <c r="F129" s="1">
        <v>500</v>
      </c>
      <c r="G129" s="2" t="s">
        <v>11</v>
      </c>
      <c r="H129" s="2" t="s">
        <v>61</v>
      </c>
      <c r="J129" s="1">
        <v>550</v>
      </c>
      <c r="L129" s="27"/>
    </row>
    <row r="130" spans="1:12" x14ac:dyDescent="0.25">
      <c r="A130">
        <v>2019</v>
      </c>
      <c r="B130" t="s">
        <v>146</v>
      </c>
      <c r="C130">
        <v>1</v>
      </c>
      <c r="D130" t="s">
        <v>147</v>
      </c>
      <c r="E130" t="s">
        <v>37</v>
      </c>
      <c r="F130" s="1">
        <v>7000</v>
      </c>
      <c r="G130" s="2" t="s">
        <v>11</v>
      </c>
      <c r="H130" s="2" t="s">
        <v>61</v>
      </c>
      <c r="I130" s="2" t="s">
        <v>61</v>
      </c>
      <c r="J130" s="1">
        <v>7700</v>
      </c>
      <c r="L130"/>
    </row>
    <row r="131" spans="1:12" x14ac:dyDescent="0.25">
      <c r="B131" t="s">
        <v>161</v>
      </c>
      <c r="C131">
        <v>1</v>
      </c>
      <c r="D131" t="s">
        <v>162</v>
      </c>
      <c r="E131" t="s">
        <v>25</v>
      </c>
      <c r="F131" s="1">
        <v>4910.5</v>
      </c>
      <c r="G131" s="2" t="s">
        <v>11</v>
      </c>
      <c r="H131" s="2" t="s">
        <v>61</v>
      </c>
      <c r="J131" s="1">
        <v>5401.55</v>
      </c>
    </row>
    <row r="132" spans="1:12" x14ac:dyDescent="0.25">
      <c r="B132" t="s">
        <v>163</v>
      </c>
      <c r="C132">
        <v>1</v>
      </c>
      <c r="D132" t="s">
        <v>162</v>
      </c>
      <c r="E132" t="s">
        <v>25</v>
      </c>
      <c r="F132" s="1">
        <v>1360.45</v>
      </c>
      <c r="G132" s="2" t="s">
        <v>11</v>
      </c>
      <c r="H132" s="2" t="s">
        <v>61</v>
      </c>
      <c r="J132" s="1">
        <v>1496.95</v>
      </c>
    </row>
    <row r="133" spans="1:12" x14ac:dyDescent="0.25">
      <c r="B133" t="s">
        <v>164</v>
      </c>
      <c r="C133">
        <v>1</v>
      </c>
      <c r="D133" t="s">
        <v>162</v>
      </c>
      <c r="E133" t="s">
        <v>25</v>
      </c>
      <c r="F133" s="1">
        <v>9523</v>
      </c>
      <c r="G133" s="2" t="s">
        <v>11</v>
      </c>
      <c r="H133" s="2" t="s">
        <v>61</v>
      </c>
      <c r="J133" s="1">
        <v>10475.299999999999</v>
      </c>
    </row>
    <row r="134" spans="1:12" x14ac:dyDescent="0.25">
      <c r="B134" t="s">
        <v>165</v>
      </c>
      <c r="C134">
        <v>1</v>
      </c>
      <c r="D134" t="s">
        <v>162</v>
      </c>
      <c r="E134" t="s">
        <v>25</v>
      </c>
      <c r="F134" s="1">
        <v>3357</v>
      </c>
      <c r="G134" s="2" t="s">
        <v>11</v>
      </c>
      <c r="H134" s="2" t="s">
        <v>61</v>
      </c>
      <c r="J134" s="1">
        <v>3692.7</v>
      </c>
    </row>
    <row r="135" spans="1:12" x14ac:dyDescent="0.25">
      <c r="B135" t="s">
        <v>166</v>
      </c>
      <c r="C135">
        <v>1</v>
      </c>
      <c r="D135" t="s">
        <v>162</v>
      </c>
      <c r="E135" t="s">
        <v>25</v>
      </c>
      <c r="F135" s="1">
        <v>562.5</v>
      </c>
      <c r="G135" s="2" t="s">
        <v>11</v>
      </c>
      <c r="H135" s="2" t="s">
        <v>61</v>
      </c>
      <c r="J135" s="1">
        <v>618.75</v>
      </c>
    </row>
    <row r="136" spans="1:12" x14ac:dyDescent="0.25">
      <c r="B136" t="s">
        <v>167</v>
      </c>
      <c r="C136">
        <v>1</v>
      </c>
      <c r="D136" t="s">
        <v>162</v>
      </c>
      <c r="E136" t="s">
        <v>25</v>
      </c>
      <c r="F136" s="1">
        <v>1998.2</v>
      </c>
      <c r="G136" s="2" t="s">
        <v>11</v>
      </c>
      <c r="H136" s="2" t="s">
        <v>61</v>
      </c>
      <c r="J136" s="1">
        <v>2198.1999999999998</v>
      </c>
    </row>
    <row r="137" spans="1:12" x14ac:dyDescent="0.25">
      <c r="A137" s="13"/>
      <c r="B137" s="12" t="s">
        <v>177</v>
      </c>
      <c r="C137" s="12">
        <f>SUM(C103:C136)</f>
        <v>34</v>
      </c>
      <c r="D137" s="12"/>
      <c r="E137" s="12"/>
      <c r="F137" s="13">
        <f>SUM(F103:F136)</f>
        <v>86114.849999999991</v>
      </c>
      <c r="G137" s="14"/>
      <c r="H137" s="14"/>
      <c r="I137" s="14"/>
      <c r="J137" s="13">
        <f t="shared" ref="J137:K137" si="0">SUM(J103:J136)</f>
        <v>144641.45000000001</v>
      </c>
      <c r="K137" s="13">
        <f t="shared" si="0"/>
        <v>0</v>
      </c>
      <c r="L137" s="13"/>
    </row>
    <row r="138" spans="1:12" x14ac:dyDescent="0.25">
      <c r="F138" s="1"/>
      <c r="I138" s="2"/>
    </row>
    <row r="139" spans="1:12" x14ac:dyDescent="0.25">
      <c r="B139" t="s">
        <v>178</v>
      </c>
      <c r="C139">
        <v>4</v>
      </c>
      <c r="D139" t="s">
        <v>79</v>
      </c>
      <c r="E139" t="s">
        <v>10</v>
      </c>
      <c r="F139" s="1">
        <f>58.55*C139</f>
        <v>234.2</v>
      </c>
      <c r="G139" s="2" t="s">
        <v>87</v>
      </c>
      <c r="H139" s="2" t="s">
        <v>12</v>
      </c>
      <c r="I139" s="2" t="s">
        <v>12</v>
      </c>
      <c r="J139" s="1">
        <v>257.62</v>
      </c>
    </row>
    <row r="140" spans="1:12" x14ac:dyDescent="0.25">
      <c r="B140" t="s">
        <v>179</v>
      </c>
      <c r="C140">
        <v>1</v>
      </c>
      <c r="D140" t="s">
        <v>79</v>
      </c>
      <c r="E140" t="s">
        <v>15</v>
      </c>
      <c r="F140" s="1">
        <v>84.24</v>
      </c>
      <c r="G140" s="2" t="s">
        <v>87</v>
      </c>
      <c r="H140" s="2" t="s">
        <v>12</v>
      </c>
      <c r="I140" s="2" t="s">
        <v>12</v>
      </c>
      <c r="J140" s="1">
        <v>92.66</v>
      </c>
    </row>
    <row r="141" spans="1:12" x14ac:dyDescent="0.25">
      <c r="B141" t="s">
        <v>180</v>
      </c>
      <c r="C141">
        <v>1</v>
      </c>
      <c r="D141" t="s">
        <v>79</v>
      </c>
      <c r="E141" t="s">
        <v>15</v>
      </c>
      <c r="F141" s="1">
        <v>108.81</v>
      </c>
      <c r="G141" s="2" t="s">
        <v>87</v>
      </c>
      <c r="H141" s="2" t="s">
        <v>12</v>
      </c>
      <c r="I141" s="2" t="s">
        <v>12</v>
      </c>
      <c r="J141" s="1">
        <v>119.69</v>
      </c>
    </row>
    <row r="142" spans="1:12" x14ac:dyDescent="0.25">
      <c r="B142" t="s">
        <v>181</v>
      </c>
      <c r="C142">
        <v>1</v>
      </c>
      <c r="D142" t="s">
        <v>79</v>
      </c>
      <c r="E142" t="s">
        <v>15</v>
      </c>
      <c r="F142" s="1">
        <v>94.99</v>
      </c>
      <c r="G142" s="2" t="s">
        <v>87</v>
      </c>
      <c r="H142" s="2" t="s">
        <v>12</v>
      </c>
      <c r="I142" s="2" t="s">
        <v>12</v>
      </c>
      <c r="J142" s="1">
        <v>104.49</v>
      </c>
    </row>
    <row r="143" spans="1:12" x14ac:dyDescent="0.25">
      <c r="B143" t="s">
        <v>182</v>
      </c>
      <c r="C143">
        <v>1</v>
      </c>
      <c r="D143" t="s">
        <v>79</v>
      </c>
      <c r="E143" t="s">
        <v>15</v>
      </c>
      <c r="F143" s="1">
        <v>94.99</v>
      </c>
      <c r="G143" s="2" t="s">
        <v>87</v>
      </c>
      <c r="H143" s="2" t="s">
        <v>12</v>
      </c>
      <c r="I143" s="2" t="s">
        <v>12</v>
      </c>
      <c r="J143" s="1">
        <v>104.49</v>
      </c>
    </row>
    <row r="144" spans="1:12" x14ac:dyDescent="0.25">
      <c r="B144" t="s">
        <v>183</v>
      </c>
      <c r="C144">
        <v>1</v>
      </c>
      <c r="D144" t="s">
        <v>79</v>
      </c>
      <c r="E144" t="s">
        <v>15</v>
      </c>
      <c r="F144" s="1">
        <v>94.99</v>
      </c>
      <c r="G144" s="2" t="s">
        <v>87</v>
      </c>
      <c r="H144" s="2" t="s">
        <v>12</v>
      </c>
      <c r="I144" s="2" t="s">
        <v>12</v>
      </c>
      <c r="J144" s="1">
        <v>104.49</v>
      </c>
    </row>
    <row r="145" spans="1:10" x14ac:dyDescent="0.25">
      <c r="B145" t="s">
        <v>184</v>
      </c>
      <c r="C145">
        <v>1</v>
      </c>
      <c r="D145" t="s">
        <v>79</v>
      </c>
      <c r="E145" t="s">
        <v>15</v>
      </c>
      <c r="F145" s="1">
        <v>95</v>
      </c>
      <c r="G145" s="2" t="s">
        <v>87</v>
      </c>
      <c r="H145" s="2" t="s">
        <v>12</v>
      </c>
      <c r="I145" s="2" t="s">
        <v>12</v>
      </c>
      <c r="J145" s="1">
        <v>104.49</v>
      </c>
    </row>
    <row r="146" spans="1:10" x14ac:dyDescent="0.25">
      <c r="B146" t="s">
        <v>185</v>
      </c>
      <c r="C146">
        <v>1</v>
      </c>
      <c r="D146" t="s">
        <v>79</v>
      </c>
      <c r="E146" t="s">
        <v>15</v>
      </c>
      <c r="F146" s="1">
        <v>95</v>
      </c>
      <c r="G146" s="2" t="s">
        <v>87</v>
      </c>
      <c r="H146" s="2" t="s">
        <v>12</v>
      </c>
      <c r="I146" s="2" t="s">
        <v>12</v>
      </c>
      <c r="J146" s="1">
        <v>104.49</v>
      </c>
    </row>
    <row r="147" spans="1:10" x14ac:dyDescent="0.25">
      <c r="B147" t="s">
        <v>186</v>
      </c>
      <c r="C147">
        <v>1</v>
      </c>
      <c r="D147" t="s">
        <v>79</v>
      </c>
      <c r="E147" t="s">
        <v>15</v>
      </c>
      <c r="F147" s="1">
        <v>58.55</v>
      </c>
      <c r="G147" s="2" t="s">
        <v>87</v>
      </c>
      <c r="H147" s="2" t="s">
        <v>12</v>
      </c>
      <c r="I147" s="2" t="s">
        <v>12</v>
      </c>
      <c r="J147" s="1">
        <v>64.41</v>
      </c>
    </row>
    <row r="148" spans="1:10" x14ac:dyDescent="0.25">
      <c r="B148" t="s">
        <v>187</v>
      </c>
      <c r="C148">
        <v>1</v>
      </c>
      <c r="D148" t="s">
        <v>79</v>
      </c>
      <c r="E148" t="s">
        <v>15</v>
      </c>
      <c r="F148" s="1">
        <v>108.81</v>
      </c>
      <c r="G148" s="2" t="s">
        <v>87</v>
      </c>
      <c r="H148" s="2" t="s">
        <v>12</v>
      </c>
      <c r="I148" s="2" t="s">
        <v>12</v>
      </c>
      <c r="J148" s="1">
        <v>119.69</v>
      </c>
    </row>
    <row r="149" spans="1:10" x14ac:dyDescent="0.25">
      <c r="B149" t="s">
        <v>188</v>
      </c>
      <c r="C149">
        <v>1</v>
      </c>
      <c r="D149" t="s">
        <v>79</v>
      </c>
      <c r="E149" t="s">
        <v>15</v>
      </c>
      <c r="F149" s="1">
        <v>58.55</v>
      </c>
      <c r="G149" s="2" t="s">
        <v>87</v>
      </c>
      <c r="H149" s="2" t="s">
        <v>12</v>
      </c>
      <c r="I149" s="2" t="s">
        <v>12</v>
      </c>
      <c r="J149" s="1">
        <v>64.41</v>
      </c>
    </row>
    <row r="150" spans="1:10" x14ac:dyDescent="0.25">
      <c r="B150" t="s">
        <v>189</v>
      </c>
      <c r="C150">
        <v>1</v>
      </c>
      <c r="D150" t="s">
        <v>79</v>
      </c>
      <c r="E150" t="s">
        <v>25</v>
      </c>
      <c r="F150" s="1">
        <v>95</v>
      </c>
      <c r="G150" s="2" t="s">
        <v>87</v>
      </c>
      <c r="H150" s="2" t="s">
        <v>12</v>
      </c>
      <c r="I150" s="2" t="s">
        <v>12</v>
      </c>
      <c r="J150" s="1">
        <v>104.49</v>
      </c>
    </row>
    <row r="151" spans="1:10" x14ac:dyDescent="0.25">
      <c r="B151" t="s">
        <v>190</v>
      </c>
      <c r="C151">
        <v>1</v>
      </c>
      <c r="D151" t="s">
        <v>79</v>
      </c>
      <c r="E151" t="s">
        <v>25</v>
      </c>
      <c r="F151" s="1">
        <v>95</v>
      </c>
      <c r="G151" s="2" t="s">
        <v>87</v>
      </c>
      <c r="H151" s="2" t="s">
        <v>12</v>
      </c>
      <c r="I151" s="2" t="s">
        <v>12</v>
      </c>
      <c r="J151" s="1">
        <v>104.49</v>
      </c>
    </row>
    <row r="152" spans="1:10" x14ac:dyDescent="0.25">
      <c r="B152" t="s">
        <v>191</v>
      </c>
      <c r="C152">
        <v>1</v>
      </c>
      <c r="D152" t="s">
        <v>79</v>
      </c>
      <c r="E152" t="s">
        <v>25</v>
      </c>
      <c r="F152" s="1">
        <v>95</v>
      </c>
      <c r="G152" s="2" t="s">
        <v>87</v>
      </c>
      <c r="H152" s="2" t="s">
        <v>12</v>
      </c>
      <c r="I152" s="2" t="s">
        <v>12</v>
      </c>
      <c r="J152" s="1">
        <v>104.49</v>
      </c>
    </row>
    <row r="153" spans="1:10" x14ac:dyDescent="0.25">
      <c r="B153" t="s">
        <v>192</v>
      </c>
      <c r="C153">
        <v>1</v>
      </c>
      <c r="D153" t="s">
        <v>79</v>
      </c>
      <c r="E153" t="s">
        <v>25</v>
      </c>
      <c r="F153" s="1">
        <v>95</v>
      </c>
      <c r="G153" s="2" t="s">
        <v>87</v>
      </c>
      <c r="H153" s="2" t="s">
        <v>12</v>
      </c>
      <c r="I153" s="2" t="s">
        <v>12</v>
      </c>
      <c r="J153" s="1">
        <v>104.49</v>
      </c>
    </row>
    <row r="154" spans="1:10" x14ac:dyDescent="0.25">
      <c r="B154" t="s">
        <v>193</v>
      </c>
      <c r="C154">
        <v>1</v>
      </c>
      <c r="D154" t="s">
        <v>79</v>
      </c>
      <c r="E154" t="s">
        <v>37</v>
      </c>
      <c r="F154" s="1">
        <v>95</v>
      </c>
      <c r="G154" s="2" t="s">
        <v>87</v>
      </c>
      <c r="H154" s="2" t="s">
        <v>12</v>
      </c>
      <c r="I154" s="2" t="s">
        <v>12</v>
      </c>
      <c r="J154" s="1">
        <v>104.49</v>
      </c>
    </row>
    <row r="155" spans="1:10" x14ac:dyDescent="0.25">
      <c r="B155" t="s">
        <v>194</v>
      </c>
      <c r="C155">
        <v>1</v>
      </c>
      <c r="D155" t="s">
        <v>79</v>
      </c>
      <c r="E155" t="s">
        <v>37</v>
      </c>
      <c r="F155" s="1">
        <v>92.95</v>
      </c>
      <c r="G155" s="2" t="s">
        <v>87</v>
      </c>
      <c r="H155" s="2" t="s">
        <v>12</v>
      </c>
      <c r="I155" s="2" t="s">
        <v>81</v>
      </c>
      <c r="J155" s="1">
        <v>102.25</v>
      </c>
    </row>
    <row r="156" spans="1:10" x14ac:dyDescent="0.25">
      <c r="B156" t="s">
        <v>195</v>
      </c>
      <c r="C156">
        <v>1</v>
      </c>
      <c r="D156" t="s">
        <v>79</v>
      </c>
      <c r="E156" t="s">
        <v>37</v>
      </c>
      <c r="F156" s="1">
        <v>123</v>
      </c>
      <c r="G156" s="2" t="s">
        <v>87</v>
      </c>
      <c r="H156" s="2" t="s">
        <v>12</v>
      </c>
      <c r="I156" s="2" t="s">
        <v>81</v>
      </c>
      <c r="J156" s="1">
        <v>135.30000000000001</v>
      </c>
    </row>
    <row r="157" spans="1:10" x14ac:dyDescent="0.25">
      <c r="A157">
        <v>2021</v>
      </c>
      <c r="B157" t="s">
        <v>196</v>
      </c>
      <c r="C157">
        <v>1</v>
      </c>
      <c r="D157" t="s">
        <v>131</v>
      </c>
      <c r="E157" t="s">
        <v>15</v>
      </c>
      <c r="F157" s="1">
        <v>60</v>
      </c>
      <c r="G157" s="2" t="s">
        <v>87</v>
      </c>
      <c r="H157" s="2" t="s">
        <v>12</v>
      </c>
      <c r="I157" s="2" t="s">
        <v>12</v>
      </c>
      <c r="J157" s="1">
        <v>66</v>
      </c>
    </row>
    <row r="158" spans="1:10" x14ac:dyDescent="0.25">
      <c r="B158" t="s">
        <v>197</v>
      </c>
      <c r="C158">
        <v>1</v>
      </c>
      <c r="D158" t="s">
        <v>79</v>
      </c>
      <c r="E158" t="s">
        <v>10</v>
      </c>
      <c r="F158" s="1">
        <v>168.56</v>
      </c>
      <c r="G158" s="2" t="s">
        <v>87</v>
      </c>
      <c r="H158" s="2" t="s">
        <v>12</v>
      </c>
      <c r="I158" s="2" t="s">
        <v>12</v>
      </c>
      <c r="J158" s="1">
        <v>165</v>
      </c>
    </row>
    <row r="159" spans="1:10" x14ac:dyDescent="0.25">
      <c r="B159" t="s">
        <v>198</v>
      </c>
      <c r="C159">
        <v>1</v>
      </c>
      <c r="D159" t="s">
        <v>79</v>
      </c>
      <c r="E159" t="s">
        <v>10</v>
      </c>
      <c r="F159" s="1">
        <v>119.38</v>
      </c>
      <c r="G159" s="2" t="s">
        <v>87</v>
      </c>
      <c r="H159" s="2" t="s">
        <v>12</v>
      </c>
      <c r="I159" s="2" t="s">
        <v>12</v>
      </c>
      <c r="J159" s="1">
        <v>165</v>
      </c>
    </row>
    <row r="160" spans="1:10" x14ac:dyDescent="0.25">
      <c r="B160" t="s">
        <v>199</v>
      </c>
      <c r="C160">
        <v>1</v>
      </c>
      <c r="D160" t="s">
        <v>79</v>
      </c>
      <c r="E160" t="s">
        <v>10</v>
      </c>
      <c r="F160" s="1">
        <v>114</v>
      </c>
      <c r="G160" s="2" t="s">
        <v>87</v>
      </c>
      <c r="H160" s="2" t="s">
        <v>12</v>
      </c>
      <c r="I160" s="2" t="s">
        <v>12</v>
      </c>
      <c r="J160" s="1">
        <v>165</v>
      </c>
    </row>
    <row r="161" spans="2:12" x14ac:dyDescent="0.25">
      <c r="B161" t="s">
        <v>200</v>
      </c>
      <c r="C161">
        <v>1</v>
      </c>
      <c r="D161" t="s">
        <v>79</v>
      </c>
      <c r="E161" t="s">
        <v>15</v>
      </c>
      <c r="F161" s="1">
        <v>114</v>
      </c>
      <c r="G161" s="2" t="s">
        <v>87</v>
      </c>
      <c r="H161" s="2" t="s">
        <v>12</v>
      </c>
      <c r="I161" s="2" t="s">
        <v>12</v>
      </c>
      <c r="J161" s="1">
        <v>165</v>
      </c>
    </row>
    <row r="162" spans="2:12" x14ac:dyDescent="0.25">
      <c r="B162" t="s">
        <v>201</v>
      </c>
      <c r="C162">
        <v>1</v>
      </c>
      <c r="D162" t="s">
        <v>79</v>
      </c>
      <c r="E162" t="s">
        <v>15</v>
      </c>
      <c r="F162" s="1">
        <v>114</v>
      </c>
      <c r="G162" s="2" t="s">
        <v>87</v>
      </c>
      <c r="H162" s="2" t="s">
        <v>12</v>
      </c>
      <c r="I162" s="2" t="s">
        <v>12</v>
      </c>
      <c r="J162" s="1">
        <v>165</v>
      </c>
    </row>
    <row r="163" spans="2:12" x14ac:dyDescent="0.25">
      <c r="B163" t="s">
        <v>202</v>
      </c>
      <c r="C163">
        <v>1</v>
      </c>
      <c r="D163" t="s">
        <v>203</v>
      </c>
      <c r="E163" t="s">
        <v>15</v>
      </c>
      <c r="F163" s="1">
        <v>114</v>
      </c>
      <c r="G163" s="2" t="s">
        <v>87</v>
      </c>
      <c r="H163" s="2" t="s">
        <v>12</v>
      </c>
      <c r="I163" s="2" t="s">
        <v>12</v>
      </c>
      <c r="J163" s="1">
        <v>165</v>
      </c>
      <c r="L163" t="s">
        <v>313</v>
      </c>
    </row>
    <row r="164" spans="2:12" x14ac:dyDescent="0.25">
      <c r="B164" t="s">
        <v>204</v>
      </c>
      <c r="C164">
        <v>1</v>
      </c>
      <c r="D164" t="s">
        <v>79</v>
      </c>
      <c r="E164" t="s">
        <v>15</v>
      </c>
      <c r="F164" s="1">
        <v>167.97</v>
      </c>
      <c r="G164" s="2" t="s">
        <v>87</v>
      </c>
      <c r="H164" s="2" t="s">
        <v>12</v>
      </c>
      <c r="I164" s="2" t="s">
        <v>12</v>
      </c>
      <c r="J164" s="1">
        <v>165</v>
      </c>
    </row>
    <row r="165" spans="2:12" x14ac:dyDescent="0.25">
      <c r="B165" t="s">
        <v>205</v>
      </c>
      <c r="C165">
        <v>1</v>
      </c>
      <c r="D165" t="s">
        <v>79</v>
      </c>
      <c r="E165" t="s">
        <v>15</v>
      </c>
      <c r="F165" s="1">
        <v>150.54</v>
      </c>
      <c r="G165" s="2" t="s">
        <v>87</v>
      </c>
      <c r="H165" s="2" t="s">
        <v>12</v>
      </c>
      <c r="I165" s="2" t="s">
        <v>12</v>
      </c>
      <c r="J165" s="1">
        <v>165</v>
      </c>
    </row>
    <row r="166" spans="2:12" x14ac:dyDescent="0.25">
      <c r="B166" t="s">
        <v>205</v>
      </c>
      <c r="C166">
        <v>1</v>
      </c>
      <c r="D166" t="s">
        <v>79</v>
      </c>
      <c r="E166" t="s">
        <v>15</v>
      </c>
      <c r="F166" s="1">
        <v>114</v>
      </c>
      <c r="G166" s="2" t="s">
        <v>87</v>
      </c>
      <c r="H166" s="2" t="s">
        <v>12</v>
      </c>
      <c r="I166" s="2" t="s">
        <v>12</v>
      </c>
      <c r="J166" s="1">
        <v>165</v>
      </c>
    </row>
    <row r="167" spans="2:12" x14ac:dyDescent="0.25">
      <c r="B167" t="s">
        <v>206</v>
      </c>
      <c r="C167">
        <v>1</v>
      </c>
      <c r="D167" t="s">
        <v>79</v>
      </c>
      <c r="E167" t="s">
        <v>15</v>
      </c>
      <c r="F167" s="1">
        <v>168.56</v>
      </c>
      <c r="G167" s="2" t="s">
        <v>87</v>
      </c>
      <c r="H167" s="2" t="s">
        <v>12</v>
      </c>
      <c r="I167" s="2" t="s">
        <v>12</v>
      </c>
      <c r="J167" s="1">
        <v>165</v>
      </c>
    </row>
    <row r="168" spans="2:12" x14ac:dyDescent="0.25">
      <c r="B168" t="s">
        <v>207</v>
      </c>
      <c r="C168">
        <v>1</v>
      </c>
      <c r="D168" t="s">
        <v>79</v>
      </c>
      <c r="E168" t="s">
        <v>15</v>
      </c>
      <c r="F168" s="1">
        <v>168.56</v>
      </c>
      <c r="G168" s="2" t="s">
        <v>87</v>
      </c>
      <c r="H168" s="2" t="s">
        <v>12</v>
      </c>
      <c r="I168" s="2" t="s">
        <v>12</v>
      </c>
      <c r="J168" s="1">
        <v>165</v>
      </c>
    </row>
    <row r="169" spans="2:12" x14ac:dyDescent="0.25">
      <c r="B169" t="s">
        <v>208</v>
      </c>
      <c r="C169">
        <v>1</v>
      </c>
      <c r="D169" t="s">
        <v>209</v>
      </c>
      <c r="E169" t="s">
        <v>15</v>
      </c>
      <c r="F169" s="1">
        <v>114</v>
      </c>
      <c r="G169" s="2" t="s">
        <v>87</v>
      </c>
      <c r="H169" s="2" t="s">
        <v>12</v>
      </c>
      <c r="I169" s="2" t="s">
        <v>12</v>
      </c>
      <c r="J169" s="1">
        <v>165</v>
      </c>
      <c r="L169" t="s">
        <v>313</v>
      </c>
    </row>
    <row r="170" spans="2:12" x14ac:dyDescent="0.25">
      <c r="B170" t="s">
        <v>210</v>
      </c>
      <c r="C170">
        <v>1</v>
      </c>
      <c r="D170" t="s">
        <v>211</v>
      </c>
      <c r="E170" t="s">
        <v>15</v>
      </c>
      <c r="F170" s="5">
        <v>98</v>
      </c>
      <c r="G170" s="2" t="s">
        <v>87</v>
      </c>
      <c r="H170" s="2" t="s">
        <v>12</v>
      </c>
      <c r="I170" s="2" t="s">
        <v>12</v>
      </c>
      <c r="J170" s="1">
        <v>165</v>
      </c>
    </row>
    <row r="171" spans="2:12" x14ac:dyDescent="0.25">
      <c r="B171" t="s">
        <v>212</v>
      </c>
      <c r="C171">
        <v>1</v>
      </c>
      <c r="D171" t="s">
        <v>79</v>
      </c>
      <c r="E171" t="s">
        <v>15</v>
      </c>
      <c r="F171" s="1">
        <v>168.56</v>
      </c>
      <c r="G171" s="2" t="s">
        <v>87</v>
      </c>
      <c r="H171" s="2" t="s">
        <v>12</v>
      </c>
      <c r="I171" s="2" t="s">
        <v>12</v>
      </c>
      <c r="J171" s="1">
        <v>165</v>
      </c>
    </row>
    <row r="172" spans="2:12" x14ac:dyDescent="0.25">
      <c r="B172" t="s">
        <v>213</v>
      </c>
      <c r="C172">
        <v>1</v>
      </c>
      <c r="D172" t="s">
        <v>79</v>
      </c>
      <c r="E172" t="s">
        <v>15</v>
      </c>
      <c r="F172" s="1">
        <v>168.56</v>
      </c>
      <c r="G172" s="2" t="s">
        <v>87</v>
      </c>
      <c r="H172" s="2" t="s">
        <v>12</v>
      </c>
      <c r="I172" s="2" t="s">
        <v>12</v>
      </c>
      <c r="J172" s="1">
        <v>165</v>
      </c>
    </row>
    <row r="173" spans="2:12" x14ac:dyDescent="0.25">
      <c r="B173" t="s">
        <v>214</v>
      </c>
      <c r="C173">
        <v>1</v>
      </c>
      <c r="D173" t="s">
        <v>79</v>
      </c>
      <c r="E173" t="s">
        <v>15</v>
      </c>
      <c r="F173" s="1">
        <v>168.56</v>
      </c>
      <c r="G173" s="2" t="s">
        <v>87</v>
      </c>
      <c r="H173" s="2" t="s">
        <v>12</v>
      </c>
      <c r="I173" s="2" t="s">
        <v>12</v>
      </c>
      <c r="J173" s="1">
        <v>165</v>
      </c>
    </row>
    <row r="174" spans="2:12" x14ac:dyDescent="0.25">
      <c r="B174" t="s">
        <v>215</v>
      </c>
      <c r="C174">
        <v>1</v>
      </c>
      <c r="D174" t="s">
        <v>79</v>
      </c>
      <c r="E174" t="s">
        <v>15</v>
      </c>
      <c r="F174" s="1">
        <v>114</v>
      </c>
      <c r="G174" s="2" t="s">
        <v>87</v>
      </c>
      <c r="H174" s="2" t="s">
        <v>12</v>
      </c>
      <c r="I174" s="2" t="s">
        <v>12</v>
      </c>
      <c r="J174" s="1">
        <v>165</v>
      </c>
      <c r="L174"/>
    </row>
    <row r="175" spans="2:12" x14ac:dyDescent="0.25">
      <c r="B175" t="s">
        <v>216</v>
      </c>
      <c r="C175">
        <v>1</v>
      </c>
      <c r="D175" t="s">
        <v>79</v>
      </c>
      <c r="E175" t="s">
        <v>15</v>
      </c>
      <c r="F175" s="1">
        <v>168.56</v>
      </c>
      <c r="G175" s="2" t="s">
        <v>87</v>
      </c>
      <c r="H175" s="2" t="s">
        <v>12</v>
      </c>
      <c r="I175" s="2" t="s">
        <v>12</v>
      </c>
      <c r="J175" s="1">
        <v>165</v>
      </c>
      <c r="L175"/>
    </row>
    <row r="176" spans="2:12" x14ac:dyDescent="0.25">
      <c r="B176" t="s">
        <v>217</v>
      </c>
      <c r="C176">
        <v>1</v>
      </c>
      <c r="D176" t="s">
        <v>79</v>
      </c>
      <c r="E176" t="s">
        <v>15</v>
      </c>
      <c r="F176" s="1">
        <v>167.97</v>
      </c>
      <c r="G176" s="2" t="s">
        <v>87</v>
      </c>
      <c r="H176" s="2" t="s">
        <v>12</v>
      </c>
      <c r="I176" s="2" t="s">
        <v>12</v>
      </c>
      <c r="J176" s="1">
        <v>165</v>
      </c>
      <c r="L176"/>
    </row>
    <row r="177" spans="1:12" x14ac:dyDescent="0.25">
      <c r="B177" t="s">
        <v>218</v>
      </c>
      <c r="C177">
        <v>1</v>
      </c>
      <c r="D177" t="s">
        <v>79</v>
      </c>
      <c r="E177" t="s">
        <v>15</v>
      </c>
      <c r="F177" s="1">
        <v>98</v>
      </c>
      <c r="G177" s="2" t="s">
        <v>87</v>
      </c>
      <c r="H177" s="2" t="s">
        <v>12</v>
      </c>
      <c r="I177" s="2" t="s">
        <v>12</v>
      </c>
      <c r="J177" s="1">
        <v>165</v>
      </c>
      <c r="L177"/>
    </row>
    <row r="178" spans="1:12" x14ac:dyDescent="0.25">
      <c r="B178" t="s">
        <v>219</v>
      </c>
      <c r="C178">
        <v>1</v>
      </c>
      <c r="D178" t="s">
        <v>79</v>
      </c>
      <c r="E178" t="s">
        <v>25</v>
      </c>
      <c r="F178" s="1">
        <v>98</v>
      </c>
      <c r="G178" s="2" t="s">
        <v>87</v>
      </c>
      <c r="H178" s="2" t="s">
        <v>12</v>
      </c>
      <c r="I178" s="2" t="s">
        <v>12</v>
      </c>
      <c r="J178" s="1">
        <v>165</v>
      </c>
      <c r="K178" s="2"/>
      <c r="L178"/>
    </row>
    <row r="179" spans="1:12" x14ac:dyDescent="0.25">
      <c r="A179">
        <v>2021</v>
      </c>
      <c r="B179" t="s">
        <v>220</v>
      </c>
      <c r="C179">
        <v>1</v>
      </c>
      <c r="D179" t="s">
        <v>221</v>
      </c>
      <c r="E179" t="s">
        <v>15</v>
      </c>
      <c r="F179" s="1">
        <v>135</v>
      </c>
      <c r="G179" s="2" t="s">
        <v>87</v>
      </c>
      <c r="H179" s="2" t="s">
        <v>12</v>
      </c>
      <c r="I179" s="2" t="s">
        <v>12</v>
      </c>
      <c r="J179" s="1">
        <v>148.5</v>
      </c>
      <c r="K179" s="2" t="s">
        <v>222</v>
      </c>
      <c r="L179"/>
    </row>
    <row r="180" spans="1:12" x14ac:dyDescent="0.25">
      <c r="A180">
        <v>2021</v>
      </c>
      <c r="B180" t="s">
        <v>223</v>
      </c>
      <c r="C180">
        <v>1</v>
      </c>
      <c r="D180" t="s">
        <v>221</v>
      </c>
      <c r="E180" t="s">
        <v>15</v>
      </c>
      <c r="F180" s="1">
        <v>135</v>
      </c>
      <c r="G180" s="2" t="s">
        <v>87</v>
      </c>
      <c r="H180" s="2" t="s">
        <v>12</v>
      </c>
      <c r="I180" s="2" t="s">
        <v>12</v>
      </c>
      <c r="J180" s="1">
        <v>148.5</v>
      </c>
      <c r="K180" s="2" t="s">
        <v>222</v>
      </c>
      <c r="L180"/>
    </row>
    <row r="181" spans="1:12" x14ac:dyDescent="0.25">
      <c r="A181">
        <v>2023</v>
      </c>
      <c r="B181" t="s">
        <v>224</v>
      </c>
      <c r="C181">
        <v>1</v>
      </c>
      <c r="D181" t="s">
        <v>225</v>
      </c>
      <c r="E181" t="s">
        <v>15</v>
      </c>
      <c r="F181" s="1">
        <v>162</v>
      </c>
      <c r="G181" s="2" t="s">
        <v>87</v>
      </c>
      <c r="H181" s="2" t="s">
        <v>12</v>
      </c>
      <c r="I181" s="2"/>
      <c r="J181" s="1">
        <v>162</v>
      </c>
      <c r="K181" s="2"/>
      <c r="L181"/>
    </row>
    <row r="182" spans="1:12" x14ac:dyDescent="0.25">
      <c r="B182" t="s">
        <v>226</v>
      </c>
      <c r="C182">
        <v>1</v>
      </c>
      <c r="D182" t="s">
        <v>79</v>
      </c>
      <c r="E182" t="s">
        <v>21</v>
      </c>
      <c r="F182" s="1">
        <v>100</v>
      </c>
      <c r="G182" s="2" t="s">
        <v>87</v>
      </c>
      <c r="H182" s="2" t="s">
        <v>12</v>
      </c>
      <c r="I182" s="2" t="s">
        <v>12</v>
      </c>
      <c r="J182" s="1">
        <v>330</v>
      </c>
      <c r="K182" s="2"/>
      <c r="L182"/>
    </row>
    <row r="183" spans="1:12" x14ac:dyDescent="0.25">
      <c r="B183" t="s">
        <v>226</v>
      </c>
      <c r="C183">
        <v>1</v>
      </c>
      <c r="D183" t="s">
        <v>79</v>
      </c>
      <c r="E183" t="s">
        <v>21</v>
      </c>
      <c r="F183" s="1">
        <v>100</v>
      </c>
      <c r="G183" s="2" t="s">
        <v>87</v>
      </c>
      <c r="H183" s="2" t="s">
        <v>12</v>
      </c>
      <c r="I183" s="2" t="s">
        <v>12</v>
      </c>
      <c r="J183" s="1">
        <v>330</v>
      </c>
      <c r="L183"/>
    </row>
    <row r="184" spans="1:12" x14ac:dyDescent="0.25">
      <c r="B184" t="s">
        <v>226</v>
      </c>
      <c r="C184">
        <v>1</v>
      </c>
      <c r="D184" t="s">
        <v>79</v>
      </c>
      <c r="E184" t="s">
        <v>21</v>
      </c>
      <c r="F184" s="1">
        <v>100</v>
      </c>
      <c r="G184" s="2" t="s">
        <v>87</v>
      </c>
      <c r="H184" s="2" t="s">
        <v>12</v>
      </c>
      <c r="I184" s="2" t="s">
        <v>12</v>
      </c>
      <c r="J184" s="1">
        <v>330</v>
      </c>
      <c r="L184"/>
    </row>
    <row r="185" spans="1:12" x14ac:dyDescent="0.25">
      <c r="B185" t="s">
        <v>226</v>
      </c>
      <c r="C185">
        <v>1</v>
      </c>
      <c r="D185" t="s">
        <v>79</v>
      </c>
      <c r="E185" t="s">
        <v>21</v>
      </c>
      <c r="F185" s="1">
        <v>100</v>
      </c>
      <c r="G185" s="2" t="s">
        <v>87</v>
      </c>
      <c r="H185" s="2" t="s">
        <v>12</v>
      </c>
      <c r="I185" s="2" t="s">
        <v>12</v>
      </c>
      <c r="J185" s="1">
        <v>330</v>
      </c>
      <c r="L185"/>
    </row>
    <row r="186" spans="1:12" x14ac:dyDescent="0.25">
      <c r="B186" t="s">
        <v>226</v>
      </c>
      <c r="C186">
        <v>1</v>
      </c>
      <c r="D186" t="s">
        <v>79</v>
      </c>
      <c r="E186" t="s">
        <v>21</v>
      </c>
      <c r="F186" s="1">
        <v>55.81</v>
      </c>
      <c r="G186" s="2" t="s">
        <v>87</v>
      </c>
      <c r="H186" s="2" t="s">
        <v>12</v>
      </c>
      <c r="I186" s="2" t="s">
        <v>12</v>
      </c>
      <c r="J186" s="1">
        <v>330</v>
      </c>
      <c r="L186"/>
    </row>
    <row r="187" spans="1:12" x14ac:dyDescent="0.25">
      <c r="B187" t="s">
        <v>226</v>
      </c>
      <c r="C187">
        <v>1</v>
      </c>
      <c r="D187" t="s">
        <v>79</v>
      </c>
      <c r="E187" t="s">
        <v>21</v>
      </c>
      <c r="F187" s="1">
        <v>55.81</v>
      </c>
      <c r="G187" s="2" t="s">
        <v>87</v>
      </c>
      <c r="H187" s="2" t="s">
        <v>12</v>
      </c>
      <c r="I187" s="2" t="s">
        <v>12</v>
      </c>
      <c r="J187" s="1">
        <v>330</v>
      </c>
      <c r="L187"/>
    </row>
    <row r="188" spans="1:12" x14ac:dyDescent="0.25">
      <c r="B188" t="s">
        <v>226</v>
      </c>
      <c r="C188">
        <v>1</v>
      </c>
      <c r="D188" t="s">
        <v>79</v>
      </c>
      <c r="E188" t="s">
        <v>21</v>
      </c>
      <c r="F188" s="1">
        <v>55.81</v>
      </c>
      <c r="G188" s="2" t="s">
        <v>87</v>
      </c>
      <c r="H188" s="2" t="s">
        <v>12</v>
      </c>
      <c r="I188" s="2" t="s">
        <v>12</v>
      </c>
      <c r="J188" s="1">
        <v>330</v>
      </c>
      <c r="L188"/>
    </row>
    <row r="189" spans="1:12" x14ac:dyDescent="0.25">
      <c r="B189" t="s">
        <v>226</v>
      </c>
      <c r="C189">
        <v>1</v>
      </c>
      <c r="D189" t="s">
        <v>79</v>
      </c>
      <c r="E189" t="s">
        <v>21</v>
      </c>
      <c r="F189" s="1">
        <v>140</v>
      </c>
      <c r="G189" s="2" t="s">
        <v>87</v>
      </c>
      <c r="H189" s="2" t="s">
        <v>12</v>
      </c>
      <c r="I189" s="2" t="s">
        <v>12</v>
      </c>
      <c r="J189" s="1">
        <v>330</v>
      </c>
      <c r="L189"/>
    </row>
    <row r="190" spans="1:12" x14ac:dyDescent="0.25">
      <c r="B190" t="s">
        <v>226</v>
      </c>
      <c r="C190">
        <v>1</v>
      </c>
      <c r="D190" t="s">
        <v>79</v>
      </c>
      <c r="E190" t="s">
        <v>21</v>
      </c>
      <c r="F190" s="1">
        <v>140</v>
      </c>
      <c r="G190" s="2" t="s">
        <v>87</v>
      </c>
      <c r="H190" s="2" t="s">
        <v>12</v>
      </c>
      <c r="I190" s="2" t="s">
        <v>12</v>
      </c>
      <c r="J190" s="1">
        <v>330</v>
      </c>
      <c r="L190"/>
    </row>
    <row r="191" spans="1:12" x14ac:dyDescent="0.25">
      <c r="B191" t="s">
        <v>226</v>
      </c>
      <c r="C191">
        <v>1</v>
      </c>
      <c r="D191" t="s">
        <v>79</v>
      </c>
      <c r="E191" t="s">
        <v>21</v>
      </c>
      <c r="F191" s="1">
        <v>140</v>
      </c>
      <c r="G191" s="2" t="s">
        <v>87</v>
      </c>
      <c r="H191" s="2" t="s">
        <v>12</v>
      </c>
      <c r="I191" s="2" t="s">
        <v>12</v>
      </c>
      <c r="J191" s="1">
        <v>330</v>
      </c>
      <c r="L191"/>
    </row>
    <row r="192" spans="1:12" x14ac:dyDescent="0.25">
      <c r="B192" t="s">
        <v>227</v>
      </c>
      <c r="C192">
        <v>1</v>
      </c>
      <c r="D192" t="s">
        <v>79</v>
      </c>
      <c r="E192" t="s">
        <v>21</v>
      </c>
      <c r="F192" s="1">
        <v>137.47999999999999</v>
      </c>
      <c r="G192" s="2" t="s">
        <v>87</v>
      </c>
      <c r="H192" s="2" t="s">
        <v>12</v>
      </c>
      <c r="I192" s="2" t="s">
        <v>12</v>
      </c>
      <c r="J192" s="1">
        <v>330</v>
      </c>
      <c r="L192"/>
    </row>
    <row r="193" spans="1:12" x14ac:dyDescent="0.25">
      <c r="B193" t="s">
        <v>228</v>
      </c>
      <c r="C193">
        <v>1</v>
      </c>
      <c r="D193" t="s">
        <v>79</v>
      </c>
      <c r="E193" t="s">
        <v>21</v>
      </c>
      <c r="F193" s="1">
        <v>96.97</v>
      </c>
      <c r="G193" s="2" t="s">
        <v>87</v>
      </c>
      <c r="H193" s="2" t="s">
        <v>12</v>
      </c>
      <c r="I193" s="2" t="s">
        <v>12</v>
      </c>
      <c r="J193" s="1">
        <v>330</v>
      </c>
      <c r="L193"/>
    </row>
    <row r="194" spans="1:12" x14ac:dyDescent="0.25">
      <c r="B194" t="s">
        <v>229</v>
      </c>
      <c r="C194">
        <v>1</v>
      </c>
      <c r="D194" t="s">
        <v>79</v>
      </c>
      <c r="E194" t="s">
        <v>21</v>
      </c>
      <c r="F194" s="5">
        <v>58.44</v>
      </c>
      <c r="G194" s="2" t="s">
        <v>87</v>
      </c>
      <c r="H194" s="2" t="s">
        <v>12</v>
      </c>
      <c r="I194" s="2" t="s">
        <v>12</v>
      </c>
      <c r="J194" s="1">
        <v>330</v>
      </c>
      <c r="L194"/>
    </row>
    <row r="195" spans="1:12" x14ac:dyDescent="0.25">
      <c r="B195" t="s">
        <v>229</v>
      </c>
      <c r="C195">
        <v>1</v>
      </c>
      <c r="D195" t="s">
        <v>79</v>
      </c>
      <c r="E195" t="s">
        <v>21</v>
      </c>
      <c r="F195" s="5">
        <v>58.43</v>
      </c>
      <c r="G195" s="2" t="s">
        <v>87</v>
      </c>
      <c r="H195" s="2" t="s">
        <v>12</v>
      </c>
      <c r="I195" s="2" t="s">
        <v>12</v>
      </c>
      <c r="J195" s="1">
        <v>330</v>
      </c>
      <c r="L195"/>
    </row>
    <row r="196" spans="1:12" x14ac:dyDescent="0.25">
      <c r="B196" t="s">
        <v>229</v>
      </c>
      <c r="C196">
        <v>1</v>
      </c>
      <c r="D196" t="s">
        <v>79</v>
      </c>
      <c r="E196" t="s">
        <v>21</v>
      </c>
      <c r="F196" s="5">
        <v>58.43</v>
      </c>
      <c r="G196" s="2" t="s">
        <v>87</v>
      </c>
      <c r="H196" s="2" t="s">
        <v>12</v>
      </c>
      <c r="I196" s="2" t="s">
        <v>12</v>
      </c>
      <c r="J196" s="1">
        <v>330</v>
      </c>
    </row>
    <row r="197" spans="1:12" x14ac:dyDescent="0.25">
      <c r="B197" t="s">
        <v>229</v>
      </c>
      <c r="C197">
        <v>1</v>
      </c>
      <c r="D197" t="s">
        <v>79</v>
      </c>
      <c r="E197" t="s">
        <v>21</v>
      </c>
      <c r="F197" s="5">
        <v>56.29</v>
      </c>
      <c r="G197" s="2" t="s">
        <v>87</v>
      </c>
      <c r="H197" s="2" t="s">
        <v>12</v>
      </c>
      <c r="I197" s="2" t="s">
        <v>12</v>
      </c>
      <c r="J197" s="1">
        <v>330</v>
      </c>
    </row>
    <row r="198" spans="1:12" x14ac:dyDescent="0.25">
      <c r="B198" t="s">
        <v>229</v>
      </c>
      <c r="C198">
        <v>1</v>
      </c>
      <c r="D198" t="s">
        <v>79</v>
      </c>
      <c r="E198" t="s">
        <v>21</v>
      </c>
      <c r="F198" s="5">
        <v>67.58</v>
      </c>
      <c r="G198" s="2" t="s">
        <v>87</v>
      </c>
      <c r="H198" s="2" t="s">
        <v>12</v>
      </c>
      <c r="I198" s="2" t="s">
        <v>12</v>
      </c>
      <c r="J198" s="1">
        <v>330</v>
      </c>
    </row>
    <row r="199" spans="1:12" x14ac:dyDescent="0.25">
      <c r="B199" t="s">
        <v>229</v>
      </c>
      <c r="C199">
        <v>1</v>
      </c>
      <c r="D199" t="s">
        <v>79</v>
      </c>
      <c r="E199" t="s">
        <v>21</v>
      </c>
      <c r="F199" s="5">
        <v>56.29</v>
      </c>
      <c r="G199" s="2" t="s">
        <v>87</v>
      </c>
      <c r="H199" s="2" t="s">
        <v>12</v>
      </c>
      <c r="I199" s="2" t="s">
        <v>12</v>
      </c>
      <c r="J199" s="1">
        <v>330</v>
      </c>
    </row>
    <row r="200" spans="1:12" x14ac:dyDescent="0.25">
      <c r="B200" t="s">
        <v>229</v>
      </c>
      <c r="C200">
        <v>1</v>
      </c>
      <c r="D200" t="s">
        <v>79</v>
      </c>
      <c r="E200" t="s">
        <v>21</v>
      </c>
      <c r="F200" s="5">
        <v>68.94</v>
      </c>
      <c r="G200" s="2" t="s">
        <v>87</v>
      </c>
      <c r="H200" s="2" t="s">
        <v>12</v>
      </c>
      <c r="I200" s="2" t="s">
        <v>12</v>
      </c>
      <c r="J200" s="1">
        <v>330</v>
      </c>
    </row>
    <row r="201" spans="1:12" x14ac:dyDescent="0.25">
      <c r="A201" s="13"/>
      <c r="B201" s="12" t="s">
        <v>230</v>
      </c>
      <c r="C201" s="12">
        <f>SUM(C139:C200)</f>
        <v>65</v>
      </c>
      <c r="D201" s="12"/>
      <c r="E201" s="12"/>
      <c r="F201" s="13">
        <f>SUM(F139:F200)</f>
        <v>6835.1400000000012</v>
      </c>
      <c r="G201" s="14"/>
      <c r="H201" s="14"/>
      <c r="I201" s="14"/>
      <c r="J201" s="13">
        <f>SUM(J139:J200)</f>
        <v>12260.93</v>
      </c>
      <c r="K201" s="12"/>
      <c r="L201" s="13"/>
    </row>
    <row r="203" spans="1:12" x14ac:dyDescent="0.25">
      <c r="B203" t="s">
        <v>231</v>
      </c>
      <c r="C203">
        <v>1</v>
      </c>
      <c r="D203" t="s">
        <v>232</v>
      </c>
      <c r="E203" t="s">
        <v>233</v>
      </c>
      <c r="F203" s="1">
        <v>1</v>
      </c>
      <c r="G203" s="2" t="s">
        <v>11</v>
      </c>
      <c r="H203" s="2" t="s">
        <v>61</v>
      </c>
      <c r="I203" s="2"/>
      <c r="J203" s="19">
        <v>1040000</v>
      </c>
      <c r="K203" s="21" t="s">
        <v>234</v>
      </c>
      <c r="L203" t="s">
        <v>314</v>
      </c>
    </row>
    <row r="204" spans="1:12" x14ac:dyDescent="0.25">
      <c r="B204" t="s">
        <v>235</v>
      </c>
      <c r="C204">
        <v>1</v>
      </c>
      <c r="D204" t="s">
        <v>236</v>
      </c>
      <c r="E204" t="s">
        <v>237</v>
      </c>
      <c r="F204" s="1">
        <v>1</v>
      </c>
      <c r="G204" s="2" t="s">
        <v>238</v>
      </c>
      <c r="I204" s="2"/>
      <c r="J204" s="19">
        <v>1980000</v>
      </c>
      <c r="K204" t="s">
        <v>239</v>
      </c>
      <c r="L204" t="s">
        <v>314</v>
      </c>
    </row>
    <row r="205" spans="1:12" x14ac:dyDescent="0.25">
      <c r="B205" t="s">
        <v>240</v>
      </c>
      <c r="C205">
        <v>1</v>
      </c>
      <c r="D205" t="s">
        <v>241</v>
      </c>
      <c r="F205" s="1">
        <v>1</v>
      </c>
      <c r="I205" s="2"/>
      <c r="J205" s="19">
        <v>1</v>
      </c>
    </row>
    <row r="206" spans="1:12" x14ac:dyDescent="0.25">
      <c r="A206" s="7"/>
      <c r="B206" s="7" t="s">
        <v>242</v>
      </c>
      <c r="C206" s="7">
        <v>1</v>
      </c>
      <c r="D206" s="7" t="s">
        <v>243</v>
      </c>
      <c r="E206" s="7" t="s">
        <v>15</v>
      </c>
      <c r="F206" s="5">
        <v>1</v>
      </c>
      <c r="G206" s="8"/>
      <c r="H206" s="8"/>
      <c r="I206" s="8"/>
      <c r="J206" s="5">
        <v>1</v>
      </c>
      <c r="K206" s="7"/>
    </row>
    <row r="207" spans="1:12" x14ac:dyDescent="0.25">
      <c r="A207" s="7"/>
      <c r="B207" t="s">
        <v>244</v>
      </c>
      <c r="C207">
        <v>1</v>
      </c>
      <c r="D207" t="s">
        <v>243</v>
      </c>
      <c r="E207" s="7" t="s">
        <v>15</v>
      </c>
      <c r="F207" s="5">
        <v>1</v>
      </c>
      <c r="G207" s="8"/>
      <c r="H207" s="8"/>
      <c r="I207" s="8"/>
      <c r="J207" s="5">
        <v>1</v>
      </c>
      <c r="K207" s="7"/>
    </row>
    <row r="208" spans="1:12" x14ac:dyDescent="0.25">
      <c r="B208" t="s">
        <v>245</v>
      </c>
      <c r="C208">
        <v>1</v>
      </c>
      <c r="D208" t="s">
        <v>243</v>
      </c>
      <c r="E208" s="7" t="s">
        <v>15</v>
      </c>
      <c r="F208" s="5">
        <v>1</v>
      </c>
      <c r="G208" s="8"/>
      <c r="H208" s="8"/>
      <c r="I208" s="8"/>
      <c r="J208" s="5">
        <v>1</v>
      </c>
    </row>
    <row r="209" spans="1:12" x14ac:dyDescent="0.25">
      <c r="B209" t="s">
        <v>246</v>
      </c>
      <c r="C209">
        <v>1</v>
      </c>
      <c r="D209" t="s">
        <v>243</v>
      </c>
      <c r="E209" s="7" t="s">
        <v>15</v>
      </c>
      <c r="F209" s="5">
        <v>1</v>
      </c>
      <c r="G209" s="8"/>
      <c r="H209" s="8"/>
      <c r="I209" s="8"/>
      <c r="J209" s="5">
        <v>1</v>
      </c>
      <c r="L209" t="s">
        <v>247</v>
      </c>
    </row>
    <row r="210" spans="1:12" x14ac:dyDescent="0.25">
      <c r="B210" t="s">
        <v>248</v>
      </c>
      <c r="C210">
        <v>1</v>
      </c>
      <c r="D210" t="s">
        <v>243</v>
      </c>
      <c r="E210" s="7" t="s">
        <v>15</v>
      </c>
      <c r="F210" s="5">
        <v>1</v>
      </c>
      <c r="G210" s="8"/>
      <c r="H210" s="8"/>
      <c r="I210" s="8"/>
      <c r="J210" s="5">
        <v>1</v>
      </c>
    </row>
    <row r="211" spans="1:12" x14ac:dyDescent="0.25">
      <c r="A211">
        <v>2003</v>
      </c>
      <c r="B211" t="s">
        <v>249</v>
      </c>
      <c r="C211">
        <v>1</v>
      </c>
      <c r="D211" s="21">
        <v>2003</v>
      </c>
      <c r="E211" s="7" t="s">
        <v>10</v>
      </c>
      <c r="F211" s="5">
        <v>1</v>
      </c>
      <c r="G211" s="8"/>
      <c r="H211" s="8"/>
      <c r="I211" s="8"/>
      <c r="J211" s="5">
        <v>1</v>
      </c>
    </row>
    <row r="212" spans="1:12" x14ac:dyDescent="0.25">
      <c r="B212" t="s">
        <v>250</v>
      </c>
      <c r="C212">
        <v>1</v>
      </c>
      <c r="D212" s="21"/>
      <c r="E212" s="7" t="s">
        <v>37</v>
      </c>
      <c r="F212" s="5">
        <v>1</v>
      </c>
      <c r="G212" s="8"/>
      <c r="H212" s="8"/>
      <c r="I212" s="8"/>
      <c r="J212" s="5">
        <v>1</v>
      </c>
      <c r="K212" t="s">
        <v>251</v>
      </c>
    </row>
    <row r="213" spans="1:12" x14ac:dyDescent="0.25">
      <c r="A213">
        <v>2005</v>
      </c>
      <c r="B213" t="s">
        <v>252</v>
      </c>
      <c r="C213">
        <v>1</v>
      </c>
      <c r="D213" s="21">
        <v>2005</v>
      </c>
      <c r="E213" s="7" t="s">
        <v>25</v>
      </c>
      <c r="F213" s="5">
        <v>1</v>
      </c>
      <c r="G213" s="8"/>
      <c r="H213" s="8"/>
      <c r="I213" s="8"/>
      <c r="J213" s="5">
        <v>1</v>
      </c>
    </row>
    <row r="214" spans="1:12" x14ac:dyDescent="0.25">
      <c r="A214" s="13"/>
      <c r="B214" s="12" t="s">
        <v>253</v>
      </c>
      <c r="C214" s="12">
        <f>SUM(C203:C213)</f>
        <v>11</v>
      </c>
      <c r="D214" s="12"/>
      <c r="E214" s="12"/>
      <c r="F214" s="13">
        <f>SUM(F203:F213)</f>
        <v>11</v>
      </c>
      <c r="G214" s="14"/>
      <c r="H214" s="14"/>
      <c r="I214" s="12"/>
      <c r="J214" s="13">
        <f>SUM(J203:J213)</f>
        <v>3020009</v>
      </c>
      <c r="K214" s="12"/>
      <c r="L214" s="13"/>
    </row>
    <row r="215" spans="1:12" x14ac:dyDescent="0.25">
      <c r="F215" s="1"/>
      <c r="I215" s="2"/>
    </row>
    <row r="216" spans="1:12" ht="15.75" thickBot="1" x14ac:dyDescent="0.3">
      <c r="A216" s="17"/>
      <c r="B216" s="16" t="s">
        <v>254</v>
      </c>
      <c r="C216" s="18">
        <f>C33+C41+C46+C48+C59+C61+C63+C63+C71+C94+C101+C137+C201+C214</f>
        <v>194</v>
      </c>
      <c r="D216" s="17"/>
      <c r="E216" s="16"/>
      <c r="F216" s="48">
        <f>F33+F41+F46+F48+F59+F61+F63+F63+F71+F94+F101+F137+F201+F214</f>
        <v>155799.92000000001</v>
      </c>
      <c r="G216" s="36"/>
      <c r="H216" s="36"/>
      <c r="I216" s="16"/>
      <c r="J216" s="49">
        <f>J33+J41+J46+J48+J59+J61+J63+J63+J71+J94+J101+J137+J201+J214</f>
        <v>3307048.29</v>
      </c>
      <c r="K216" s="18">
        <f>K33+K41+K46+K48+K59+K61+K63+K63+K71+K94+K101+K137+K201+K214</f>
        <v>0</v>
      </c>
      <c r="L216" s="29"/>
    </row>
    <row r="217" spans="1:12" ht="15.75" thickTop="1" x14ac:dyDescent="0.25">
      <c r="C217" s="4"/>
      <c r="D217" s="4"/>
    </row>
    <row r="218" spans="1:12" x14ac:dyDescent="0.25">
      <c r="C218" s="4"/>
      <c r="D218" s="4"/>
    </row>
    <row r="221" spans="1:12" x14ac:dyDescent="0.25">
      <c r="E221" s="1"/>
      <c r="F221" s="1"/>
      <c r="I221" s="2"/>
    </row>
    <row r="222" spans="1:12" x14ac:dyDescent="0.25">
      <c r="E222" s="1"/>
      <c r="F222" s="1"/>
      <c r="I222" s="2"/>
    </row>
    <row r="223" spans="1:12" x14ac:dyDescent="0.25">
      <c r="E223" s="1"/>
      <c r="F223" s="1"/>
      <c r="I223" s="2"/>
    </row>
    <row r="224" spans="1:12" x14ac:dyDescent="0.25">
      <c r="E224" s="1"/>
      <c r="F224" s="1"/>
      <c r="I224" s="2"/>
    </row>
    <row r="225" spans="5:9" x14ac:dyDescent="0.25">
      <c r="E225" s="1"/>
      <c r="F225" s="1"/>
      <c r="I225" s="2"/>
    </row>
    <row r="226" spans="5:9" x14ac:dyDescent="0.25">
      <c r="E226" s="1"/>
      <c r="F226" s="1"/>
      <c r="I226" s="2"/>
    </row>
    <row r="227" spans="5:9" x14ac:dyDescent="0.25">
      <c r="E227" s="1"/>
      <c r="F227" s="1"/>
      <c r="I227" s="2"/>
    </row>
    <row r="228" spans="5:9" x14ac:dyDescent="0.25">
      <c r="E228" s="1"/>
      <c r="F228" s="1"/>
      <c r="I228" s="2"/>
    </row>
    <row r="229" spans="5:9" x14ac:dyDescent="0.25">
      <c r="E229" s="1"/>
      <c r="F229" s="1"/>
      <c r="I229" s="2"/>
    </row>
    <row r="230" spans="5:9" x14ac:dyDescent="0.25">
      <c r="E230" s="1"/>
      <c r="F230" s="1"/>
      <c r="I230" s="2"/>
    </row>
    <row r="231" spans="5:9" x14ac:dyDescent="0.25">
      <c r="E231" s="1"/>
      <c r="F231" s="1"/>
      <c r="I231" s="2"/>
    </row>
    <row r="232" spans="5:9" x14ac:dyDescent="0.25">
      <c r="E232" s="1"/>
      <c r="F232" s="1"/>
      <c r="I232" s="2"/>
    </row>
    <row r="233" spans="5:9" x14ac:dyDescent="0.25">
      <c r="E233" s="1"/>
      <c r="F233" s="1"/>
      <c r="I233" s="2"/>
    </row>
    <row r="234" spans="5:9" x14ac:dyDescent="0.25">
      <c r="E234" s="1"/>
      <c r="F234" s="1"/>
      <c r="I234" s="2"/>
    </row>
    <row r="235" spans="5:9" x14ac:dyDescent="0.25">
      <c r="E235" s="1"/>
      <c r="F235" s="1"/>
      <c r="I235" s="2"/>
    </row>
    <row r="236" spans="5:9" x14ac:dyDescent="0.25">
      <c r="E236" s="1"/>
      <c r="F236" s="1"/>
      <c r="I236" s="2"/>
    </row>
    <row r="237" spans="5:9" x14ac:dyDescent="0.25">
      <c r="E237" s="1"/>
      <c r="F237" s="1"/>
      <c r="I237" s="2"/>
    </row>
    <row r="238" spans="5:9" x14ac:dyDescent="0.25">
      <c r="E238" s="1"/>
      <c r="F238" s="1"/>
      <c r="I238" s="2"/>
    </row>
    <row r="239" spans="5:9" x14ac:dyDescent="0.25">
      <c r="E239" s="1"/>
      <c r="F239" s="1"/>
      <c r="I239" s="2"/>
    </row>
    <row r="240" spans="5:9" x14ac:dyDescent="0.25">
      <c r="E240" s="1"/>
      <c r="F240" s="1"/>
      <c r="I240" s="2"/>
    </row>
    <row r="241" spans="5:9" x14ac:dyDescent="0.25">
      <c r="E241" s="1"/>
      <c r="F241" s="1"/>
      <c r="I241" s="2"/>
    </row>
    <row r="242" spans="5:9" x14ac:dyDescent="0.25">
      <c r="E242" s="1"/>
      <c r="F242" s="1"/>
      <c r="I242" s="2"/>
    </row>
    <row r="243" spans="5:9" x14ac:dyDescent="0.25">
      <c r="E243" s="1"/>
      <c r="F243" s="1"/>
      <c r="I243" s="2"/>
    </row>
    <row r="244" spans="5:9" x14ac:dyDescent="0.25">
      <c r="E244" s="1"/>
      <c r="F244" s="1"/>
      <c r="I244" s="2"/>
    </row>
    <row r="245" spans="5:9" x14ac:dyDescent="0.25">
      <c r="E245" s="1"/>
      <c r="F245" s="1"/>
      <c r="I245" s="2"/>
    </row>
    <row r="246" spans="5:9" x14ac:dyDescent="0.25">
      <c r="E246" s="1"/>
      <c r="F246" s="1"/>
      <c r="I246" s="2"/>
    </row>
    <row r="247" spans="5:9" x14ac:dyDescent="0.25">
      <c r="E247" s="1"/>
      <c r="F247" s="1"/>
      <c r="I247" s="2"/>
    </row>
    <row r="248" spans="5:9" x14ac:dyDescent="0.25">
      <c r="E248" s="1"/>
      <c r="F248" s="1"/>
      <c r="I248" s="2"/>
    </row>
    <row r="249" spans="5:9" x14ac:dyDescent="0.25">
      <c r="E249" s="1"/>
      <c r="F249" s="1"/>
      <c r="I249" s="2"/>
    </row>
    <row r="250" spans="5:9" x14ac:dyDescent="0.25">
      <c r="E250" s="1"/>
      <c r="F250" s="1"/>
      <c r="I250" s="2"/>
    </row>
    <row r="261" spans="1:10" x14ac:dyDescent="0.25">
      <c r="A261" s="23" t="s">
        <v>86</v>
      </c>
      <c r="B261" s="23" t="s">
        <v>85</v>
      </c>
      <c r="C261" s="23">
        <v>1</v>
      </c>
      <c r="D261" s="23" t="s">
        <v>86</v>
      </c>
      <c r="E261" s="23" t="s">
        <v>15</v>
      </c>
      <c r="F261" s="24">
        <v>3600</v>
      </c>
    </row>
    <row r="262" spans="1:10" x14ac:dyDescent="0.25">
      <c r="A262" s="23" t="s">
        <v>86</v>
      </c>
      <c r="B262" s="23" t="s">
        <v>88</v>
      </c>
      <c r="C262" s="23">
        <v>1</v>
      </c>
      <c r="D262" s="23" t="s">
        <v>86</v>
      </c>
      <c r="E262" s="23" t="s">
        <v>15</v>
      </c>
      <c r="F262" s="24">
        <v>3600</v>
      </c>
    </row>
    <row r="263" spans="1:10" x14ac:dyDescent="0.25">
      <c r="A263" s="25" t="s">
        <v>86</v>
      </c>
      <c r="B263" s="23" t="s">
        <v>89</v>
      </c>
      <c r="C263" s="23">
        <v>1</v>
      </c>
      <c r="D263" s="23" t="s">
        <v>86</v>
      </c>
      <c r="E263" s="23" t="s">
        <v>37</v>
      </c>
      <c r="F263" s="24">
        <v>3600</v>
      </c>
    </row>
    <row r="264" spans="1:10" x14ac:dyDescent="0.25">
      <c r="A264" s="23" t="s">
        <v>86</v>
      </c>
      <c r="B264" s="23" t="s">
        <v>90</v>
      </c>
      <c r="C264" s="23">
        <v>1</v>
      </c>
      <c r="D264" s="23" t="s">
        <v>86</v>
      </c>
      <c r="E264" s="23" t="s">
        <v>25</v>
      </c>
      <c r="F264" s="24">
        <v>3600</v>
      </c>
    </row>
    <row r="265" spans="1:10" x14ac:dyDescent="0.25">
      <c r="A265" s="23" t="s">
        <v>120</v>
      </c>
      <c r="B265" s="23" t="s">
        <v>121</v>
      </c>
      <c r="C265" s="23">
        <v>1</v>
      </c>
      <c r="D265" s="23" t="s">
        <v>122</v>
      </c>
      <c r="E265" s="23" t="s">
        <v>123</v>
      </c>
      <c r="F265" s="24">
        <v>189.49</v>
      </c>
      <c r="I265" s="2"/>
      <c r="J265" s="1"/>
    </row>
    <row r="266" spans="1:10" x14ac:dyDescent="0.25">
      <c r="A266" s="23" t="s">
        <v>124</v>
      </c>
      <c r="B266" s="23" t="s">
        <v>125</v>
      </c>
      <c r="C266" s="23">
        <v>1</v>
      </c>
      <c r="D266" s="23" t="s">
        <v>122</v>
      </c>
      <c r="E266" s="23" t="s">
        <v>123</v>
      </c>
      <c r="F266" s="23">
        <v>35.93</v>
      </c>
      <c r="J266">
        <v>14625.42</v>
      </c>
    </row>
    <row r="267" spans="1:10" x14ac:dyDescent="0.25">
      <c r="A267" s="10" t="s">
        <v>43</v>
      </c>
      <c r="B267" s="10" t="s">
        <v>168</v>
      </c>
      <c r="C267" s="10">
        <v>1</v>
      </c>
      <c r="D267" s="10" t="s">
        <v>100</v>
      </c>
      <c r="E267" s="10" t="s">
        <v>15</v>
      </c>
      <c r="F267" s="11">
        <v>1690</v>
      </c>
    </row>
    <row r="268" spans="1:10" x14ac:dyDescent="0.25">
      <c r="A268" s="10" t="s">
        <v>43</v>
      </c>
      <c r="B268" s="10" t="s">
        <v>169</v>
      </c>
      <c r="C268" s="10">
        <v>1</v>
      </c>
      <c r="D268" s="10" t="s">
        <v>100</v>
      </c>
      <c r="E268" s="10" t="s">
        <v>15</v>
      </c>
      <c r="F268" s="11">
        <v>590</v>
      </c>
    </row>
    <row r="269" spans="1:10" x14ac:dyDescent="0.25">
      <c r="A269" s="10" t="s">
        <v>43</v>
      </c>
      <c r="B269" s="10" t="s">
        <v>170</v>
      </c>
      <c r="C269" s="10">
        <v>1</v>
      </c>
      <c r="D269" s="10" t="s">
        <v>100</v>
      </c>
      <c r="E269" s="10" t="s">
        <v>15</v>
      </c>
      <c r="F269" s="11">
        <v>3470</v>
      </c>
    </row>
    <row r="270" spans="1:10" x14ac:dyDescent="0.25">
      <c r="A270" s="10" t="s">
        <v>43</v>
      </c>
      <c r="B270" s="10" t="s">
        <v>171</v>
      </c>
      <c r="C270" s="10">
        <v>1</v>
      </c>
      <c r="D270" s="10" t="s">
        <v>100</v>
      </c>
      <c r="E270" s="10" t="s">
        <v>15</v>
      </c>
      <c r="F270" s="11">
        <v>9020</v>
      </c>
    </row>
    <row r="271" spans="1:10" x14ac:dyDescent="0.25">
      <c r="A271" s="10" t="s">
        <v>43</v>
      </c>
      <c r="B271" s="10" t="s">
        <v>172</v>
      </c>
      <c r="C271" s="10">
        <v>1</v>
      </c>
      <c r="D271" s="10" t="s">
        <v>100</v>
      </c>
      <c r="E271" s="10" t="s">
        <v>15</v>
      </c>
      <c r="F271" s="11">
        <v>7960</v>
      </c>
    </row>
    <row r="272" spans="1:10" x14ac:dyDescent="0.25">
      <c r="A272" s="10" t="s">
        <v>43</v>
      </c>
      <c r="B272" s="10" t="s">
        <v>173</v>
      </c>
      <c r="C272" s="10">
        <v>1</v>
      </c>
      <c r="D272" s="10" t="s">
        <v>100</v>
      </c>
      <c r="E272" s="10" t="s">
        <v>15</v>
      </c>
      <c r="F272" s="11">
        <v>600</v>
      </c>
    </row>
    <row r="273" spans="1:6" x14ac:dyDescent="0.25">
      <c r="A273" s="10" t="s">
        <v>43</v>
      </c>
      <c r="B273" s="10" t="s">
        <v>174</v>
      </c>
      <c r="C273" s="10">
        <v>1</v>
      </c>
      <c r="D273" s="10" t="s">
        <v>100</v>
      </c>
      <c r="E273" s="10" t="s">
        <v>15</v>
      </c>
      <c r="F273" s="11">
        <v>10960</v>
      </c>
    </row>
    <row r="274" spans="1:6" x14ac:dyDescent="0.25">
      <c r="A274" s="10" t="s">
        <v>43</v>
      </c>
      <c r="B274" s="10" t="s">
        <v>175</v>
      </c>
      <c r="C274" s="10">
        <v>1</v>
      </c>
      <c r="D274" s="10" t="s">
        <v>100</v>
      </c>
      <c r="E274" s="10" t="s">
        <v>15</v>
      </c>
      <c r="F274" s="11">
        <v>500</v>
      </c>
    </row>
    <row r="275" spans="1:6" x14ac:dyDescent="0.25">
      <c r="A275" s="10" t="s">
        <v>43</v>
      </c>
      <c r="B275" s="10" t="s">
        <v>176</v>
      </c>
      <c r="C275" s="10">
        <v>1</v>
      </c>
      <c r="D275" s="10" t="s">
        <v>100</v>
      </c>
      <c r="E275" s="10" t="s">
        <v>15</v>
      </c>
      <c r="F275" s="11">
        <v>500</v>
      </c>
    </row>
    <row r="282" spans="1:6" x14ac:dyDescent="0.25">
      <c r="A282" t="s">
        <v>85</v>
      </c>
      <c r="B282">
        <v>1</v>
      </c>
      <c r="C282" t="s">
        <v>269</v>
      </c>
      <c r="D282" t="s">
        <v>15</v>
      </c>
      <c r="E282" s="1">
        <v>320</v>
      </c>
      <c r="F282" t="s">
        <v>270</v>
      </c>
    </row>
    <row r="283" spans="1:6" x14ac:dyDescent="0.25">
      <c r="A283" t="s">
        <v>88</v>
      </c>
      <c r="B283">
        <v>1</v>
      </c>
      <c r="C283" t="s">
        <v>271</v>
      </c>
      <c r="D283" t="s">
        <v>15</v>
      </c>
      <c r="E283" s="1">
        <v>345</v>
      </c>
    </row>
    <row r="284" spans="1:6" x14ac:dyDescent="0.25">
      <c r="A284" t="s">
        <v>89</v>
      </c>
      <c r="B284">
        <v>1</v>
      </c>
      <c r="C284" t="s">
        <v>269</v>
      </c>
      <c r="D284" t="s">
        <v>37</v>
      </c>
      <c r="E284" s="1">
        <v>241.97</v>
      </c>
    </row>
    <row r="285" spans="1:6" x14ac:dyDescent="0.25">
      <c r="A285" t="s">
        <v>90</v>
      </c>
      <c r="B285">
        <v>1</v>
      </c>
      <c r="C285" t="s">
        <v>269</v>
      </c>
      <c r="D285" t="s">
        <v>25</v>
      </c>
      <c r="E285" s="1">
        <v>241.95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C3D0-CE86-4F38-B3C1-C9FA28CE1E73}">
  <dimension ref="A1:J22"/>
  <sheetViews>
    <sheetView workbookViewId="0">
      <selection activeCell="B19" sqref="B19"/>
    </sheetView>
  </sheetViews>
  <sheetFormatPr defaultRowHeight="15" x14ac:dyDescent="0.25"/>
  <cols>
    <col min="1" max="1" width="15.85546875" style="65" bestFit="1" customWidth="1"/>
    <col min="2" max="2" width="40.42578125" style="65" bestFit="1" customWidth="1"/>
    <col min="3" max="3" width="3.5703125" style="65" bestFit="1" customWidth="1"/>
    <col min="4" max="4" width="7.7109375" style="65" bestFit="1" customWidth="1"/>
    <col min="5" max="5" width="14.85546875" style="65" bestFit="1" customWidth="1"/>
    <col min="6" max="6" width="7.85546875" style="65" bestFit="1" customWidth="1"/>
    <col min="7" max="7" width="3.85546875" style="65" bestFit="1" customWidth="1"/>
    <col min="8" max="8" width="3" style="65" bestFit="1" customWidth="1"/>
    <col min="9" max="9" width="10.85546875" style="65" bestFit="1" customWidth="1"/>
    <col min="10" max="10" width="38.42578125" style="65" bestFit="1" customWidth="1"/>
    <col min="11" max="16384" width="9.140625" style="65"/>
  </cols>
  <sheetData>
    <row r="1" spans="1:10" x14ac:dyDescent="0.25">
      <c r="A1" s="61" t="s">
        <v>315</v>
      </c>
      <c r="B1" s="37"/>
      <c r="C1" s="37"/>
      <c r="D1" s="37"/>
      <c r="E1" s="62"/>
      <c r="F1" s="62"/>
      <c r="G1" s="63"/>
      <c r="H1" s="63"/>
      <c r="I1" s="37"/>
      <c r="J1" s="64"/>
    </row>
    <row r="2" spans="1:10" ht="33.75" x14ac:dyDescent="0.25">
      <c r="A2" s="66" t="s">
        <v>316</v>
      </c>
      <c r="B2" s="67" t="s">
        <v>1</v>
      </c>
      <c r="C2" s="67" t="s">
        <v>2</v>
      </c>
      <c r="D2" s="67" t="s">
        <v>317</v>
      </c>
      <c r="E2" s="67" t="s">
        <v>4</v>
      </c>
      <c r="F2" s="68" t="s">
        <v>255</v>
      </c>
      <c r="G2" s="69" t="s">
        <v>6</v>
      </c>
      <c r="H2" s="70" t="s">
        <v>294</v>
      </c>
      <c r="I2" s="71" t="s">
        <v>318</v>
      </c>
      <c r="J2" s="72" t="s">
        <v>296</v>
      </c>
    </row>
    <row r="3" spans="1:10" x14ac:dyDescent="0.25">
      <c r="A3" s="73" t="s">
        <v>256</v>
      </c>
      <c r="B3" s="74" t="s">
        <v>257</v>
      </c>
      <c r="C3" s="74">
        <v>1</v>
      </c>
      <c r="D3" s="74" t="s">
        <v>319</v>
      </c>
      <c r="E3" s="74" t="s">
        <v>258</v>
      </c>
      <c r="F3" s="75">
        <v>3006</v>
      </c>
      <c r="G3" s="76" t="s">
        <v>11</v>
      </c>
      <c r="H3" s="77" t="s">
        <v>12</v>
      </c>
      <c r="I3" s="78">
        <v>3006</v>
      </c>
      <c r="J3" s="79" t="s">
        <v>259</v>
      </c>
    </row>
    <row r="4" spans="1:10" x14ac:dyDescent="0.25">
      <c r="A4" s="80" t="s">
        <v>260</v>
      </c>
      <c r="B4" s="80" t="s">
        <v>261</v>
      </c>
      <c r="C4" s="80">
        <v>1</v>
      </c>
      <c r="D4" s="74" t="s">
        <v>319</v>
      </c>
      <c r="E4" s="80" t="s">
        <v>262</v>
      </c>
      <c r="F4" s="81">
        <v>1000</v>
      </c>
      <c r="G4" s="82" t="s">
        <v>11</v>
      </c>
      <c r="H4" s="83" t="s">
        <v>12</v>
      </c>
      <c r="I4" s="84">
        <v>1000</v>
      </c>
      <c r="J4" s="79" t="s">
        <v>263</v>
      </c>
    </row>
    <row r="5" spans="1:10" x14ac:dyDescent="0.25">
      <c r="A5" s="74" t="s">
        <v>104</v>
      </c>
      <c r="B5" s="74" t="s">
        <v>102</v>
      </c>
      <c r="C5" s="74">
        <v>1</v>
      </c>
      <c r="D5" s="74" t="s">
        <v>319</v>
      </c>
      <c r="E5" s="74" t="s">
        <v>97</v>
      </c>
      <c r="F5" s="75">
        <v>171.86</v>
      </c>
      <c r="G5" s="77" t="s">
        <v>11</v>
      </c>
      <c r="H5" s="77" t="s">
        <v>12</v>
      </c>
      <c r="I5" s="75">
        <v>171.86</v>
      </c>
      <c r="J5" s="79" t="s">
        <v>264</v>
      </c>
    </row>
    <row r="6" spans="1:10" x14ac:dyDescent="0.25">
      <c r="A6" s="74" t="s">
        <v>104</v>
      </c>
      <c r="B6" s="74" t="s">
        <v>105</v>
      </c>
      <c r="C6" s="74">
        <v>1</v>
      </c>
      <c r="D6" s="74" t="s">
        <v>319</v>
      </c>
      <c r="E6" s="74" t="s">
        <v>97</v>
      </c>
      <c r="F6" s="75">
        <v>399</v>
      </c>
      <c r="G6" s="77" t="s">
        <v>11</v>
      </c>
      <c r="H6" s="77" t="s">
        <v>12</v>
      </c>
      <c r="I6" s="75">
        <v>399</v>
      </c>
      <c r="J6" s="79" t="s">
        <v>264</v>
      </c>
    </row>
    <row r="7" spans="1:10" x14ac:dyDescent="0.25">
      <c r="A7" s="74" t="s">
        <v>104</v>
      </c>
      <c r="B7" s="74" t="s">
        <v>106</v>
      </c>
      <c r="C7" s="74">
        <v>2</v>
      </c>
      <c r="D7" s="74" t="s">
        <v>319</v>
      </c>
      <c r="E7" s="74" t="s">
        <v>97</v>
      </c>
      <c r="F7" s="75">
        <v>339.98</v>
      </c>
      <c r="G7" s="76" t="s">
        <v>11</v>
      </c>
      <c r="H7" s="77" t="s">
        <v>12</v>
      </c>
      <c r="I7" s="75">
        <v>339.98</v>
      </c>
      <c r="J7" s="79" t="s">
        <v>264</v>
      </c>
    </row>
    <row r="8" spans="1:10" x14ac:dyDescent="0.25">
      <c r="A8" s="74" t="s">
        <v>104</v>
      </c>
      <c r="B8" s="74" t="s">
        <v>107</v>
      </c>
      <c r="C8" s="74">
        <v>2</v>
      </c>
      <c r="D8" s="74" t="s">
        <v>319</v>
      </c>
      <c r="E8" s="74" t="s">
        <v>97</v>
      </c>
      <c r="F8" s="75">
        <v>219.98</v>
      </c>
      <c r="G8" s="82" t="s">
        <v>11</v>
      </c>
      <c r="H8" s="77" t="s">
        <v>12</v>
      </c>
      <c r="I8" s="75">
        <v>219.98</v>
      </c>
      <c r="J8" s="79" t="s">
        <v>264</v>
      </c>
    </row>
    <row r="9" spans="1:10" x14ac:dyDescent="0.25">
      <c r="A9" s="74" t="s">
        <v>104</v>
      </c>
      <c r="B9" s="79" t="s">
        <v>108</v>
      </c>
      <c r="C9" s="74">
        <v>2</v>
      </c>
      <c r="D9" s="74" t="s">
        <v>319</v>
      </c>
      <c r="E9" s="74" t="s">
        <v>97</v>
      </c>
      <c r="F9" s="75">
        <v>59.98</v>
      </c>
      <c r="G9" s="77" t="s">
        <v>11</v>
      </c>
      <c r="H9" s="77" t="s">
        <v>12</v>
      </c>
      <c r="I9" s="75">
        <v>59.98</v>
      </c>
      <c r="J9" s="79" t="s">
        <v>264</v>
      </c>
    </row>
    <row r="10" spans="1:10" x14ac:dyDescent="0.25">
      <c r="A10" s="74" t="s">
        <v>104</v>
      </c>
      <c r="B10" s="74" t="s">
        <v>109</v>
      </c>
      <c r="C10" s="74">
        <v>1</v>
      </c>
      <c r="D10" s="74" t="s">
        <v>319</v>
      </c>
      <c r="E10" s="74" t="s">
        <v>97</v>
      </c>
      <c r="F10" s="75">
        <v>76.489999999999995</v>
      </c>
      <c r="G10" s="77" t="s">
        <v>11</v>
      </c>
      <c r="H10" s="77" t="s">
        <v>12</v>
      </c>
      <c r="I10" s="75">
        <v>76.489999999999995</v>
      </c>
      <c r="J10" s="79" t="s">
        <v>264</v>
      </c>
    </row>
    <row r="11" spans="1:10" x14ac:dyDescent="0.25">
      <c r="A11" s="80" t="s">
        <v>104</v>
      </c>
      <c r="B11" s="80" t="s">
        <v>265</v>
      </c>
      <c r="C11" s="80">
        <v>1</v>
      </c>
      <c r="D11" s="74" t="s">
        <v>319</v>
      </c>
      <c r="E11" s="80" t="s">
        <v>266</v>
      </c>
      <c r="F11" s="81">
        <v>734.16</v>
      </c>
      <c r="G11" s="83" t="s">
        <v>11</v>
      </c>
      <c r="H11" s="83" t="s">
        <v>12</v>
      </c>
      <c r="I11" s="81">
        <v>734.16</v>
      </c>
      <c r="J11" s="79"/>
    </row>
    <row r="12" spans="1:10" x14ac:dyDescent="0.25">
      <c r="A12" s="80" t="s">
        <v>267</v>
      </c>
      <c r="B12" s="85" t="s">
        <v>320</v>
      </c>
      <c r="C12" s="80">
        <v>1</v>
      </c>
      <c r="D12" s="74" t="s">
        <v>319</v>
      </c>
      <c r="E12" s="80" t="s">
        <v>268</v>
      </c>
      <c r="F12" s="81">
        <v>1740</v>
      </c>
      <c r="G12" s="83" t="s">
        <v>11</v>
      </c>
      <c r="H12" s="83" t="s">
        <v>12</v>
      </c>
      <c r="I12" s="81">
        <v>1740</v>
      </c>
      <c r="J12" s="79"/>
    </row>
    <row r="13" spans="1:10" x14ac:dyDescent="0.25">
      <c r="A13" s="74" t="s">
        <v>321</v>
      </c>
      <c r="B13" s="86" t="s">
        <v>231</v>
      </c>
      <c r="C13" s="86">
        <v>1</v>
      </c>
      <c r="D13" s="86" t="s">
        <v>232</v>
      </c>
      <c r="E13" s="86" t="s">
        <v>233</v>
      </c>
      <c r="F13" s="87">
        <v>1</v>
      </c>
      <c r="G13" s="88" t="s">
        <v>11</v>
      </c>
      <c r="H13" s="88" t="s">
        <v>61</v>
      </c>
      <c r="I13" s="89">
        <v>1040000</v>
      </c>
      <c r="J13" s="90" t="s">
        <v>314</v>
      </c>
    </row>
    <row r="14" spans="1:10" ht="22.5" x14ac:dyDescent="0.25">
      <c r="A14" s="86" t="s">
        <v>321</v>
      </c>
      <c r="B14" s="86" t="s">
        <v>235</v>
      </c>
      <c r="C14" s="86">
        <v>1</v>
      </c>
      <c r="D14" s="86" t="s">
        <v>236</v>
      </c>
      <c r="E14" s="86" t="s">
        <v>237</v>
      </c>
      <c r="F14" s="87">
        <v>1</v>
      </c>
      <c r="G14" s="88" t="s">
        <v>238</v>
      </c>
      <c r="H14" s="88" t="s">
        <v>61</v>
      </c>
      <c r="I14" s="89">
        <v>1980000</v>
      </c>
      <c r="J14" s="91" t="s">
        <v>322</v>
      </c>
    </row>
    <row r="17" s="65" customFormat="1" x14ac:dyDescent="0.25"/>
    <row r="18" s="65" customFormat="1" x14ac:dyDescent="0.25"/>
    <row r="19" s="65" customFormat="1" x14ac:dyDescent="0.25"/>
    <row r="20" s="65" customFormat="1" x14ac:dyDescent="0.25"/>
    <row r="21" s="65" customFormat="1" x14ac:dyDescent="0.25"/>
    <row r="22" s="65" customForma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F399-B9BE-43BB-B861-7022C8B080A4}">
  <dimension ref="A2:O286"/>
  <sheetViews>
    <sheetView tabSelected="1" workbookViewId="0">
      <selection activeCell="B224" sqref="B224"/>
    </sheetView>
  </sheetViews>
  <sheetFormatPr defaultRowHeight="15" x14ac:dyDescent="0.25"/>
  <cols>
    <col min="1" max="1" width="19.7109375" customWidth="1"/>
    <col min="2" max="2" width="51.85546875" customWidth="1"/>
    <col min="3" max="3" width="7.42578125" customWidth="1"/>
    <col min="4" max="4" width="31" bestFit="1" customWidth="1"/>
    <col min="5" max="5" width="27.5703125" bestFit="1" customWidth="1"/>
    <col min="6" max="6" width="12.28515625" bestFit="1" customWidth="1"/>
    <col min="7" max="8" width="5.7109375" style="2" customWidth="1"/>
    <col min="9" max="9" width="5.7109375" hidden="1" customWidth="1"/>
    <col min="10" max="10" width="14.28515625" bestFit="1" customWidth="1"/>
    <col min="11" max="11" width="25.7109375" hidden="1" customWidth="1"/>
    <col min="12" max="12" width="36.140625" style="26" customWidth="1"/>
  </cols>
  <sheetData>
    <row r="2" spans="1:12" ht="70.5" customHeight="1" x14ac:dyDescent="0.25">
      <c r="B2" s="9" t="s">
        <v>323</v>
      </c>
    </row>
    <row r="4" spans="1:12" ht="45.75" thickBot="1" x14ac:dyDescent="0.3">
      <c r="A4" s="54" t="s">
        <v>293</v>
      </c>
      <c r="B4" s="55" t="s">
        <v>1</v>
      </c>
      <c r="C4" s="55" t="s">
        <v>2</v>
      </c>
      <c r="D4" s="55" t="s">
        <v>3</v>
      </c>
      <c r="E4" s="55" t="s">
        <v>4</v>
      </c>
      <c r="F4" s="56" t="s">
        <v>5</v>
      </c>
      <c r="G4" s="57" t="s">
        <v>6</v>
      </c>
      <c r="H4" s="58" t="s">
        <v>294</v>
      </c>
      <c r="I4" s="57" t="s">
        <v>7</v>
      </c>
      <c r="J4" s="59" t="s">
        <v>295</v>
      </c>
      <c r="K4" s="4"/>
      <c r="L4" s="60" t="s">
        <v>296</v>
      </c>
    </row>
    <row r="6" spans="1:12" x14ac:dyDescent="0.25">
      <c r="B6" t="s">
        <v>8</v>
      </c>
      <c r="C6">
        <v>1</v>
      </c>
      <c r="D6" t="s">
        <v>9</v>
      </c>
      <c r="E6" s="1" t="s">
        <v>10</v>
      </c>
      <c r="F6" s="1">
        <v>1</v>
      </c>
      <c r="G6" s="2" t="s">
        <v>11</v>
      </c>
      <c r="H6" s="2" t="s">
        <v>12</v>
      </c>
      <c r="I6" s="2" t="s">
        <v>12</v>
      </c>
      <c r="J6" s="3">
        <v>550</v>
      </c>
    </row>
    <row r="7" spans="1:12" x14ac:dyDescent="0.25">
      <c r="B7" t="s">
        <v>13</v>
      </c>
      <c r="C7">
        <v>1</v>
      </c>
      <c r="D7" t="s">
        <v>14</v>
      </c>
      <c r="E7" t="s">
        <v>15</v>
      </c>
      <c r="F7" s="1">
        <v>1</v>
      </c>
      <c r="G7" s="2" t="s">
        <v>11</v>
      </c>
      <c r="H7" s="2" t="s">
        <v>12</v>
      </c>
      <c r="I7" s="2" t="s">
        <v>12</v>
      </c>
      <c r="J7" s="3">
        <v>825</v>
      </c>
    </row>
    <row r="8" spans="1:12" x14ac:dyDescent="0.25">
      <c r="B8" t="s">
        <v>16</v>
      </c>
      <c r="C8">
        <v>1</v>
      </c>
      <c r="D8" t="s">
        <v>14</v>
      </c>
      <c r="E8" t="s">
        <v>15</v>
      </c>
      <c r="F8" s="1">
        <v>850</v>
      </c>
      <c r="G8" s="2" t="s">
        <v>11</v>
      </c>
      <c r="H8" s="2" t="s">
        <v>12</v>
      </c>
      <c r="I8" s="2" t="s">
        <v>12</v>
      </c>
      <c r="J8" s="3">
        <v>935</v>
      </c>
    </row>
    <row r="9" spans="1:12" x14ac:dyDescent="0.25">
      <c r="A9">
        <v>2019</v>
      </c>
      <c r="B9" t="s">
        <v>17</v>
      </c>
      <c r="C9">
        <v>1</v>
      </c>
      <c r="D9" t="s">
        <v>14</v>
      </c>
      <c r="E9" t="s">
        <v>15</v>
      </c>
      <c r="F9" s="1">
        <v>850</v>
      </c>
      <c r="G9" s="2" t="s">
        <v>11</v>
      </c>
      <c r="H9" s="2" t="s">
        <v>12</v>
      </c>
      <c r="I9" s="2" t="s">
        <v>12</v>
      </c>
      <c r="J9" s="3">
        <v>935</v>
      </c>
    </row>
    <row r="10" spans="1:12" x14ac:dyDescent="0.25">
      <c r="B10" t="s">
        <v>18</v>
      </c>
      <c r="C10">
        <v>1</v>
      </c>
      <c r="D10" t="s">
        <v>19</v>
      </c>
      <c r="E10" t="s">
        <v>15</v>
      </c>
      <c r="F10" s="1">
        <v>1</v>
      </c>
      <c r="G10" s="2" t="s">
        <v>11</v>
      </c>
      <c r="H10" s="2" t="s">
        <v>12</v>
      </c>
      <c r="I10" s="2" t="s">
        <v>12</v>
      </c>
      <c r="J10" s="3">
        <v>660</v>
      </c>
    </row>
    <row r="11" spans="1:12" x14ac:dyDescent="0.25">
      <c r="B11" t="s">
        <v>20</v>
      </c>
      <c r="C11">
        <v>1</v>
      </c>
      <c r="D11" t="s">
        <v>21</v>
      </c>
      <c r="E11" t="s">
        <v>15</v>
      </c>
      <c r="F11" s="1">
        <v>1</v>
      </c>
      <c r="G11" s="2" t="s">
        <v>11</v>
      </c>
      <c r="H11" s="2" t="s">
        <v>12</v>
      </c>
      <c r="I11" s="2" t="s">
        <v>12</v>
      </c>
      <c r="J11" s="3">
        <v>660</v>
      </c>
    </row>
    <row r="12" spans="1:12" x14ac:dyDescent="0.25">
      <c r="B12" t="s">
        <v>22</v>
      </c>
      <c r="C12">
        <v>1</v>
      </c>
      <c r="D12" t="s">
        <v>21</v>
      </c>
      <c r="E12" t="s">
        <v>15</v>
      </c>
      <c r="F12" s="1">
        <v>315</v>
      </c>
      <c r="G12" s="2" t="s">
        <v>11</v>
      </c>
      <c r="H12" s="2" t="s">
        <v>12</v>
      </c>
      <c r="I12" s="2" t="s">
        <v>12</v>
      </c>
      <c r="J12" s="3">
        <v>660</v>
      </c>
    </row>
    <row r="13" spans="1:12" x14ac:dyDescent="0.25">
      <c r="A13">
        <v>2020</v>
      </c>
      <c r="B13" t="s">
        <v>23</v>
      </c>
      <c r="C13">
        <v>1</v>
      </c>
      <c r="D13" t="s">
        <v>24</v>
      </c>
      <c r="E13" t="s">
        <v>25</v>
      </c>
      <c r="F13" s="1">
        <v>496.02</v>
      </c>
      <c r="G13" s="2" t="s">
        <v>11</v>
      </c>
      <c r="H13" s="2" t="s">
        <v>12</v>
      </c>
      <c r="I13" s="2" t="s">
        <v>12</v>
      </c>
      <c r="J13" s="3">
        <v>550</v>
      </c>
    </row>
    <row r="14" spans="1:12" x14ac:dyDescent="0.25">
      <c r="B14" s="7" t="s">
        <v>26</v>
      </c>
      <c r="C14">
        <v>1</v>
      </c>
      <c r="D14" t="s">
        <v>27</v>
      </c>
      <c r="E14" t="s">
        <v>15</v>
      </c>
      <c r="F14" s="1">
        <v>300</v>
      </c>
      <c r="G14" s="2" t="s">
        <v>11</v>
      </c>
      <c r="H14" s="2" t="s">
        <v>12</v>
      </c>
      <c r="I14" s="2" t="s">
        <v>12</v>
      </c>
      <c r="J14" s="3">
        <v>550</v>
      </c>
    </row>
    <row r="15" spans="1:12" x14ac:dyDescent="0.25">
      <c r="B15" s="7" t="s">
        <v>26</v>
      </c>
      <c r="C15">
        <v>1</v>
      </c>
      <c r="D15" t="s">
        <v>27</v>
      </c>
      <c r="E15" t="s">
        <v>15</v>
      </c>
      <c r="F15" s="1">
        <v>300</v>
      </c>
      <c r="G15" s="2" t="s">
        <v>11</v>
      </c>
      <c r="H15" s="2" t="s">
        <v>12</v>
      </c>
      <c r="I15" s="2" t="s">
        <v>12</v>
      </c>
      <c r="J15" s="3">
        <v>550</v>
      </c>
    </row>
    <row r="16" spans="1:12" x14ac:dyDescent="0.25">
      <c r="B16" t="s">
        <v>28</v>
      </c>
      <c r="C16">
        <v>1</v>
      </c>
      <c r="D16" t="s">
        <v>14</v>
      </c>
      <c r="E16" t="s">
        <v>15</v>
      </c>
      <c r="F16" s="1">
        <v>685</v>
      </c>
      <c r="G16" s="2" t="s">
        <v>11</v>
      </c>
      <c r="H16" s="2" t="s">
        <v>12</v>
      </c>
      <c r="I16" s="2" t="s">
        <v>12</v>
      </c>
      <c r="J16" s="3">
        <v>935</v>
      </c>
    </row>
    <row r="17" spans="1:10" x14ac:dyDescent="0.25">
      <c r="B17" t="s">
        <v>29</v>
      </c>
      <c r="C17">
        <v>1</v>
      </c>
      <c r="D17" t="s">
        <v>27</v>
      </c>
      <c r="E17" t="s">
        <v>25</v>
      </c>
      <c r="F17" s="1">
        <v>350</v>
      </c>
      <c r="G17" s="2" t="s">
        <v>11</v>
      </c>
      <c r="H17" s="2" t="s">
        <v>12</v>
      </c>
      <c r="I17" s="2" t="s">
        <v>12</v>
      </c>
      <c r="J17" s="3">
        <v>660</v>
      </c>
    </row>
    <row r="18" spans="1:10" x14ac:dyDescent="0.25">
      <c r="B18" t="s">
        <v>30</v>
      </c>
      <c r="C18">
        <v>1</v>
      </c>
      <c r="D18" t="s">
        <v>27</v>
      </c>
      <c r="E18" t="s">
        <v>25</v>
      </c>
      <c r="F18" s="1">
        <v>350</v>
      </c>
      <c r="G18" s="2" t="s">
        <v>11</v>
      </c>
      <c r="H18" s="2" t="s">
        <v>12</v>
      </c>
      <c r="I18" s="2" t="s">
        <v>12</v>
      </c>
      <c r="J18" s="3">
        <v>660</v>
      </c>
    </row>
    <row r="19" spans="1:10" x14ac:dyDescent="0.25">
      <c r="A19">
        <v>2021</v>
      </c>
      <c r="B19" t="s">
        <v>31</v>
      </c>
      <c r="C19">
        <v>1</v>
      </c>
      <c r="D19" t="s">
        <v>32</v>
      </c>
      <c r="E19" s="1" t="s">
        <v>10</v>
      </c>
      <c r="F19" s="1">
        <v>420</v>
      </c>
      <c r="G19" s="20" t="s">
        <v>11</v>
      </c>
      <c r="H19" s="2" t="s">
        <v>12</v>
      </c>
      <c r="I19" s="2" t="s">
        <v>12</v>
      </c>
      <c r="J19" s="3">
        <v>495</v>
      </c>
    </row>
    <row r="20" spans="1:10" x14ac:dyDescent="0.25">
      <c r="A20">
        <v>2021</v>
      </c>
      <c r="B20" t="s">
        <v>33</v>
      </c>
      <c r="C20">
        <v>1</v>
      </c>
      <c r="D20" t="s">
        <v>32</v>
      </c>
      <c r="E20" t="s">
        <v>15</v>
      </c>
      <c r="F20" s="1">
        <v>420</v>
      </c>
      <c r="G20" s="20" t="s">
        <v>11</v>
      </c>
      <c r="H20" s="2" t="s">
        <v>12</v>
      </c>
      <c r="I20" s="2" t="s">
        <v>12</v>
      </c>
      <c r="J20" s="3">
        <v>495</v>
      </c>
    </row>
    <row r="21" spans="1:10" x14ac:dyDescent="0.25">
      <c r="A21">
        <v>2021</v>
      </c>
      <c r="B21" t="s">
        <v>34</v>
      </c>
      <c r="C21">
        <v>1</v>
      </c>
      <c r="D21" t="s">
        <v>32</v>
      </c>
      <c r="E21" t="s">
        <v>15</v>
      </c>
      <c r="F21" s="1">
        <v>420</v>
      </c>
      <c r="G21" s="20" t="s">
        <v>11</v>
      </c>
      <c r="H21" s="2" t="s">
        <v>12</v>
      </c>
      <c r="I21" s="2" t="s">
        <v>12</v>
      </c>
      <c r="J21" s="3">
        <v>495</v>
      </c>
    </row>
    <row r="22" spans="1:10" x14ac:dyDescent="0.25">
      <c r="A22">
        <v>2021</v>
      </c>
      <c r="B22" t="s">
        <v>35</v>
      </c>
      <c r="C22">
        <v>1</v>
      </c>
      <c r="D22" t="s">
        <v>32</v>
      </c>
      <c r="E22" t="s">
        <v>15</v>
      </c>
      <c r="F22" s="1">
        <v>160</v>
      </c>
      <c r="G22" s="20" t="s">
        <v>11</v>
      </c>
      <c r="H22" s="2" t="s">
        <v>12</v>
      </c>
      <c r="I22" s="2" t="s">
        <v>12</v>
      </c>
      <c r="J22" s="3">
        <v>220</v>
      </c>
    </row>
    <row r="23" spans="1:10" x14ac:dyDescent="0.25">
      <c r="A23">
        <v>2021</v>
      </c>
      <c r="B23" t="s">
        <v>35</v>
      </c>
      <c r="C23">
        <v>1</v>
      </c>
      <c r="D23" t="s">
        <v>32</v>
      </c>
      <c r="E23" t="s">
        <v>15</v>
      </c>
      <c r="F23" s="1">
        <v>160</v>
      </c>
      <c r="G23" s="20" t="s">
        <v>11</v>
      </c>
      <c r="H23" s="2" t="s">
        <v>12</v>
      </c>
      <c r="I23" s="2" t="s">
        <v>12</v>
      </c>
      <c r="J23" s="3">
        <v>220</v>
      </c>
    </row>
    <row r="24" spans="1:10" x14ac:dyDescent="0.25">
      <c r="A24">
        <v>2021</v>
      </c>
      <c r="B24" t="s">
        <v>36</v>
      </c>
      <c r="C24">
        <v>1</v>
      </c>
      <c r="D24" t="s">
        <v>32</v>
      </c>
      <c r="E24" t="s">
        <v>37</v>
      </c>
      <c r="F24" s="1">
        <v>420</v>
      </c>
      <c r="G24" s="20" t="s">
        <v>11</v>
      </c>
      <c r="H24" s="2" t="s">
        <v>12</v>
      </c>
      <c r="I24" s="2" t="s">
        <v>12</v>
      </c>
      <c r="J24" s="3">
        <v>495</v>
      </c>
    </row>
    <row r="25" spans="1:10" x14ac:dyDescent="0.25">
      <c r="A25">
        <v>2021</v>
      </c>
      <c r="B25" t="s">
        <v>38</v>
      </c>
      <c r="C25">
        <v>1</v>
      </c>
      <c r="D25" t="s">
        <v>32</v>
      </c>
      <c r="E25" t="s">
        <v>25</v>
      </c>
      <c r="F25" s="1">
        <v>700</v>
      </c>
      <c r="G25" s="20" t="s">
        <v>11</v>
      </c>
      <c r="H25" s="2" t="s">
        <v>12</v>
      </c>
      <c r="I25" s="2" t="s">
        <v>12</v>
      </c>
      <c r="J25" s="3">
        <v>770</v>
      </c>
    </row>
    <row r="26" spans="1:10" x14ac:dyDescent="0.25">
      <c r="A26">
        <v>2021</v>
      </c>
      <c r="B26" t="s">
        <v>39</v>
      </c>
      <c r="C26">
        <v>1</v>
      </c>
      <c r="D26" t="s">
        <v>32</v>
      </c>
      <c r="E26" t="s">
        <v>25</v>
      </c>
      <c r="F26" s="1">
        <v>160</v>
      </c>
      <c r="G26" s="20" t="s">
        <v>11</v>
      </c>
      <c r="H26" s="2" t="s">
        <v>12</v>
      </c>
      <c r="I26" s="2" t="s">
        <v>12</v>
      </c>
      <c r="J26" s="3">
        <v>220</v>
      </c>
    </row>
    <row r="27" spans="1:10" x14ac:dyDescent="0.25">
      <c r="A27">
        <v>2021</v>
      </c>
      <c r="B27" t="s">
        <v>40</v>
      </c>
      <c r="C27">
        <v>1</v>
      </c>
      <c r="D27" t="s">
        <v>32</v>
      </c>
      <c r="E27" t="s">
        <v>25</v>
      </c>
      <c r="F27" s="1">
        <v>160</v>
      </c>
      <c r="G27" s="20" t="s">
        <v>11</v>
      </c>
      <c r="H27" s="2" t="s">
        <v>12</v>
      </c>
      <c r="I27" s="2" t="s">
        <v>12</v>
      </c>
      <c r="J27" s="3">
        <v>220</v>
      </c>
    </row>
    <row r="28" spans="1:10" x14ac:dyDescent="0.25">
      <c r="A28">
        <v>2021</v>
      </c>
      <c r="B28" t="s">
        <v>40</v>
      </c>
      <c r="C28">
        <v>1</v>
      </c>
      <c r="D28" t="s">
        <v>32</v>
      </c>
      <c r="E28" t="s">
        <v>25</v>
      </c>
      <c r="F28" s="1">
        <v>160</v>
      </c>
      <c r="G28" s="20" t="s">
        <v>11</v>
      </c>
      <c r="H28" s="2" t="s">
        <v>12</v>
      </c>
      <c r="I28" s="2" t="s">
        <v>12</v>
      </c>
      <c r="J28" s="3">
        <v>220</v>
      </c>
    </row>
    <row r="29" spans="1:10" x14ac:dyDescent="0.25">
      <c r="A29">
        <v>2021</v>
      </c>
      <c r="B29" t="s">
        <v>41</v>
      </c>
      <c r="C29">
        <v>1</v>
      </c>
      <c r="D29" t="s">
        <v>32</v>
      </c>
      <c r="E29" t="s">
        <v>10</v>
      </c>
      <c r="F29" s="1">
        <v>420</v>
      </c>
      <c r="G29" s="20" t="s">
        <v>11</v>
      </c>
      <c r="H29" s="2" t="s">
        <v>12</v>
      </c>
      <c r="I29" s="2" t="s">
        <v>12</v>
      </c>
      <c r="J29" s="3">
        <v>495</v>
      </c>
    </row>
    <row r="30" spans="1:10" x14ac:dyDescent="0.25">
      <c r="A30">
        <v>2021</v>
      </c>
      <c r="B30" t="s">
        <v>42</v>
      </c>
      <c r="C30">
        <v>1</v>
      </c>
      <c r="D30" t="s">
        <v>32</v>
      </c>
      <c r="E30" t="s">
        <v>15</v>
      </c>
      <c r="F30" s="1">
        <v>420</v>
      </c>
      <c r="G30" s="20" t="s">
        <v>11</v>
      </c>
      <c r="H30" s="2" t="s">
        <v>12</v>
      </c>
      <c r="I30" s="2" t="s">
        <v>12</v>
      </c>
      <c r="J30" s="3">
        <v>495</v>
      </c>
    </row>
    <row r="31" spans="1:10" x14ac:dyDescent="0.25">
      <c r="A31">
        <v>2022</v>
      </c>
      <c r="B31" s="33" t="s">
        <v>44</v>
      </c>
      <c r="C31">
        <v>1</v>
      </c>
      <c r="D31" t="s">
        <v>45</v>
      </c>
      <c r="E31" t="s">
        <v>15</v>
      </c>
      <c r="F31" s="1">
        <v>200</v>
      </c>
      <c r="G31" s="20" t="s">
        <v>11</v>
      </c>
      <c r="H31" s="2" t="s">
        <v>12</v>
      </c>
      <c r="I31" s="2"/>
      <c r="J31" s="3">
        <v>220</v>
      </c>
    </row>
    <row r="32" spans="1:10" x14ac:dyDescent="0.25">
      <c r="A32">
        <v>2022</v>
      </c>
      <c r="B32" s="33" t="s">
        <v>46</v>
      </c>
      <c r="C32">
        <v>1</v>
      </c>
      <c r="D32" t="s">
        <v>45</v>
      </c>
      <c r="E32" t="s">
        <v>15</v>
      </c>
      <c r="F32" s="1">
        <v>160</v>
      </c>
      <c r="G32" s="20" t="s">
        <v>11</v>
      </c>
      <c r="H32" s="2" t="s">
        <v>12</v>
      </c>
      <c r="I32" s="2"/>
      <c r="J32" s="3">
        <v>220</v>
      </c>
    </row>
    <row r="33" spans="1:12" x14ac:dyDescent="0.25">
      <c r="A33" s="13"/>
      <c r="B33" s="12" t="s">
        <v>47</v>
      </c>
      <c r="C33" s="12">
        <f>SUM(C6:C32)</f>
        <v>27</v>
      </c>
      <c r="D33" s="12"/>
      <c r="E33" s="13"/>
      <c r="F33" s="13">
        <f>SUM(F6:F32)</f>
        <v>8880.02</v>
      </c>
      <c r="G33" s="14"/>
      <c r="H33" s="14"/>
      <c r="I33" s="12"/>
      <c r="J33" s="13">
        <f>SUM(J6:J32)</f>
        <v>14410</v>
      </c>
      <c r="K33" s="13">
        <f>SUM(K6:K32)</f>
        <v>0</v>
      </c>
      <c r="L33" s="13"/>
    </row>
    <row r="34" spans="1:12" x14ac:dyDescent="0.25">
      <c r="E34" s="1"/>
      <c r="F34" s="1"/>
    </row>
    <row r="36" spans="1:12" x14ac:dyDescent="0.25">
      <c r="B36" t="s">
        <v>48</v>
      </c>
      <c r="C36">
        <v>1</v>
      </c>
      <c r="D36" t="s">
        <v>49</v>
      </c>
      <c r="E36" t="s">
        <v>10</v>
      </c>
      <c r="F36" s="1">
        <v>1</v>
      </c>
      <c r="G36" s="20" t="s">
        <v>11</v>
      </c>
      <c r="H36" s="2" t="s">
        <v>12</v>
      </c>
      <c r="I36" s="2" t="s">
        <v>50</v>
      </c>
      <c r="J36" s="3">
        <v>6617.6</v>
      </c>
    </row>
    <row r="37" spans="1:12" x14ac:dyDescent="0.25">
      <c r="B37" s="93" t="s">
        <v>51</v>
      </c>
      <c r="C37" s="93">
        <v>1</v>
      </c>
      <c r="D37" s="93" t="s">
        <v>52</v>
      </c>
      <c r="E37" s="93" t="s">
        <v>10</v>
      </c>
      <c r="F37" s="94">
        <v>392.38</v>
      </c>
      <c r="G37" s="95" t="s">
        <v>11</v>
      </c>
      <c r="H37" s="96" t="s">
        <v>12</v>
      </c>
      <c r="I37" s="96" t="s">
        <v>50</v>
      </c>
      <c r="J37" s="97">
        <v>0</v>
      </c>
      <c r="L37" s="26" t="s">
        <v>328</v>
      </c>
    </row>
    <row r="38" spans="1:12" x14ac:dyDescent="0.25">
      <c r="A38" t="s">
        <v>335</v>
      </c>
      <c r="B38" s="125" t="s">
        <v>333</v>
      </c>
      <c r="C38" s="125">
        <v>1</v>
      </c>
      <c r="D38" s="125" t="s">
        <v>334</v>
      </c>
      <c r="E38" s="125" t="s">
        <v>10</v>
      </c>
      <c r="F38" s="126">
        <v>9000</v>
      </c>
      <c r="G38" s="127"/>
      <c r="H38" s="128" t="s">
        <v>12</v>
      </c>
      <c r="I38" s="128"/>
      <c r="J38" s="129">
        <v>9000</v>
      </c>
    </row>
    <row r="39" spans="1:12" x14ac:dyDescent="0.25">
      <c r="B39" t="s">
        <v>53</v>
      </c>
      <c r="C39">
        <v>1</v>
      </c>
      <c r="D39" t="s">
        <v>54</v>
      </c>
      <c r="E39" t="s">
        <v>15</v>
      </c>
      <c r="F39" s="1">
        <v>1</v>
      </c>
      <c r="G39" s="20" t="s">
        <v>11</v>
      </c>
      <c r="H39" s="2" t="s">
        <v>12</v>
      </c>
      <c r="I39" s="2" t="s">
        <v>50</v>
      </c>
      <c r="J39" s="3">
        <v>6617.6</v>
      </c>
    </row>
    <row r="40" spans="1:12" x14ac:dyDescent="0.25">
      <c r="B40" t="s">
        <v>55</v>
      </c>
      <c r="C40">
        <v>1</v>
      </c>
      <c r="D40" t="s">
        <v>49</v>
      </c>
      <c r="E40" t="s">
        <v>37</v>
      </c>
      <c r="F40" s="1">
        <v>1140</v>
      </c>
      <c r="G40" s="20" t="s">
        <v>11</v>
      </c>
      <c r="H40" s="2" t="s">
        <v>12</v>
      </c>
      <c r="I40" s="2" t="s">
        <v>50</v>
      </c>
      <c r="J40" s="3">
        <v>12127.5</v>
      </c>
    </row>
    <row r="41" spans="1:12" x14ac:dyDescent="0.25">
      <c r="B41" t="s">
        <v>56</v>
      </c>
      <c r="C41">
        <v>1</v>
      </c>
      <c r="D41" t="s">
        <v>57</v>
      </c>
      <c r="E41" t="s">
        <v>25</v>
      </c>
      <c r="F41" s="1">
        <v>1</v>
      </c>
      <c r="G41" s="20" t="s">
        <v>11</v>
      </c>
      <c r="H41" s="2" t="s">
        <v>12</v>
      </c>
      <c r="I41" s="2" t="s">
        <v>50</v>
      </c>
      <c r="J41" s="3">
        <v>8488.7000000000007</v>
      </c>
    </row>
    <row r="42" spans="1:12" x14ac:dyDescent="0.25">
      <c r="A42" s="13"/>
      <c r="B42" s="12" t="s">
        <v>58</v>
      </c>
      <c r="C42" s="12">
        <f>SUM(C36:C41)</f>
        <v>6</v>
      </c>
      <c r="D42" s="12"/>
      <c r="E42" s="13"/>
      <c r="F42" s="13">
        <f>SUM(F36:F41)</f>
        <v>10535.38</v>
      </c>
      <c r="G42" s="14"/>
      <c r="H42" s="14"/>
      <c r="I42" s="12"/>
      <c r="J42" s="13">
        <f>SUM(J36:J41)</f>
        <v>42851.399999999994</v>
      </c>
      <c r="L42" s="13"/>
    </row>
    <row r="43" spans="1:12" x14ac:dyDescent="0.25">
      <c r="E43" s="1"/>
      <c r="F43" s="1"/>
      <c r="J43" s="1"/>
      <c r="L43" s="27"/>
    </row>
    <row r="44" spans="1:12" x14ac:dyDescent="0.25">
      <c r="B44" t="s">
        <v>297</v>
      </c>
      <c r="C44">
        <v>1</v>
      </c>
      <c r="D44" t="s">
        <v>298</v>
      </c>
      <c r="E44" t="s">
        <v>25</v>
      </c>
      <c r="F44" s="1">
        <v>1</v>
      </c>
      <c r="G44" s="2" t="s">
        <v>11</v>
      </c>
      <c r="H44" s="2" t="s">
        <v>61</v>
      </c>
      <c r="J44" s="3">
        <v>2800</v>
      </c>
      <c r="L44" s="27"/>
    </row>
    <row r="45" spans="1:12" x14ac:dyDescent="0.25">
      <c r="B45" t="s">
        <v>299</v>
      </c>
      <c r="C45">
        <v>1</v>
      </c>
      <c r="D45" t="s">
        <v>300</v>
      </c>
      <c r="E45" t="s">
        <v>37</v>
      </c>
      <c r="F45" s="1">
        <v>1</v>
      </c>
      <c r="G45" s="2" t="s">
        <v>11</v>
      </c>
      <c r="H45" s="2" t="s">
        <v>61</v>
      </c>
      <c r="J45" s="3">
        <v>2800</v>
      </c>
      <c r="L45" s="27"/>
    </row>
    <row r="46" spans="1:12" x14ac:dyDescent="0.25">
      <c r="B46" t="s">
        <v>62</v>
      </c>
      <c r="C46">
        <v>1</v>
      </c>
      <c r="D46" t="s">
        <v>301</v>
      </c>
      <c r="E46" t="s">
        <v>15</v>
      </c>
      <c r="F46" s="1">
        <v>1</v>
      </c>
      <c r="G46" s="2" t="s">
        <v>11</v>
      </c>
      <c r="H46" s="2" t="s">
        <v>61</v>
      </c>
      <c r="J46" s="3">
        <v>2800</v>
      </c>
      <c r="L46" s="27"/>
    </row>
    <row r="47" spans="1:12" x14ac:dyDescent="0.25">
      <c r="A47" s="13"/>
      <c r="B47" s="12" t="s">
        <v>59</v>
      </c>
      <c r="C47" s="12">
        <v>2</v>
      </c>
      <c r="D47" s="12" t="s">
        <v>60</v>
      </c>
      <c r="E47" s="13"/>
      <c r="F47" s="13">
        <v>2</v>
      </c>
      <c r="G47" s="14" t="s">
        <v>11</v>
      </c>
      <c r="H47" s="14" t="s">
        <v>61</v>
      </c>
      <c r="I47" s="12"/>
      <c r="J47" s="13">
        <f>SUM(J44:J46)</f>
        <v>8400</v>
      </c>
      <c r="L47" s="13"/>
    </row>
    <row r="48" spans="1:12" x14ac:dyDescent="0.25">
      <c r="F48" s="1"/>
      <c r="J48" s="3"/>
      <c r="L48" s="27"/>
    </row>
    <row r="49" spans="1:12" x14ac:dyDescent="0.25">
      <c r="A49" s="13"/>
      <c r="B49" s="12" t="s">
        <v>302</v>
      </c>
      <c r="C49" s="12">
        <v>5</v>
      </c>
      <c r="D49" s="12" t="s">
        <v>303</v>
      </c>
      <c r="E49" s="12" t="s">
        <v>233</v>
      </c>
      <c r="F49" s="13">
        <f>8698/4*5</f>
        <v>10872.5</v>
      </c>
      <c r="G49" s="14" t="s">
        <v>11</v>
      </c>
      <c r="H49" s="14" t="s">
        <v>61</v>
      </c>
      <c r="I49" s="14" t="s">
        <v>50</v>
      </c>
      <c r="J49" s="13">
        <v>12500</v>
      </c>
      <c r="L49" s="13"/>
    </row>
    <row r="50" spans="1:12" x14ac:dyDescent="0.25">
      <c r="E50" s="1"/>
      <c r="F50" s="1"/>
      <c r="J50" s="1"/>
    </row>
    <row r="51" spans="1:12" x14ac:dyDescent="0.25">
      <c r="B51" t="s">
        <v>63</v>
      </c>
      <c r="C51">
        <v>1</v>
      </c>
      <c r="D51" t="s">
        <v>64</v>
      </c>
      <c r="E51" t="s">
        <v>15</v>
      </c>
      <c r="F51" s="1">
        <v>740</v>
      </c>
      <c r="G51" s="2" t="s">
        <v>11</v>
      </c>
      <c r="H51" s="2" t="s">
        <v>12</v>
      </c>
      <c r="I51" s="2" t="s">
        <v>61</v>
      </c>
      <c r="J51" s="1">
        <v>1650</v>
      </c>
    </row>
    <row r="52" spans="1:12" x14ac:dyDescent="0.25">
      <c r="B52" t="s">
        <v>66</v>
      </c>
      <c r="C52">
        <v>1</v>
      </c>
      <c r="D52" t="s">
        <v>67</v>
      </c>
      <c r="E52" t="s">
        <v>15</v>
      </c>
      <c r="F52" s="1">
        <v>740</v>
      </c>
      <c r="G52" s="2" t="s">
        <v>11</v>
      </c>
      <c r="H52" s="2" t="s">
        <v>12</v>
      </c>
      <c r="I52" s="2" t="s">
        <v>61</v>
      </c>
      <c r="J52" s="1">
        <v>1650</v>
      </c>
      <c r="L52" s="22" t="s">
        <v>65</v>
      </c>
    </row>
    <row r="53" spans="1:12" x14ac:dyDescent="0.25">
      <c r="B53" t="s">
        <v>68</v>
      </c>
      <c r="C53">
        <v>1</v>
      </c>
      <c r="D53" t="s">
        <v>64</v>
      </c>
      <c r="E53" t="s">
        <v>15</v>
      </c>
      <c r="F53" s="1">
        <v>740</v>
      </c>
      <c r="G53" s="2" t="s">
        <v>11</v>
      </c>
      <c r="H53" s="2" t="s">
        <v>12</v>
      </c>
      <c r="I53" s="2" t="s">
        <v>61</v>
      </c>
      <c r="J53" s="1">
        <v>1650</v>
      </c>
      <c r="L53"/>
    </row>
    <row r="54" spans="1:12" x14ac:dyDescent="0.25">
      <c r="B54" t="s">
        <v>69</v>
      </c>
      <c r="C54">
        <v>1</v>
      </c>
      <c r="D54" t="s">
        <v>27</v>
      </c>
      <c r="E54" s="1" t="s">
        <v>10</v>
      </c>
      <c r="F54" s="1">
        <v>1254.75</v>
      </c>
      <c r="G54" s="2" t="s">
        <v>11</v>
      </c>
      <c r="H54" s="2" t="s">
        <v>12</v>
      </c>
      <c r="I54" s="2" t="s">
        <v>61</v>
      </c>
      <c r="J54" s="1">
        <v>1100</v>
      </c>
      <c r="L54"/>
    </row>
    <row r="55" spans="1:12" x14ac:dyDescent="0.25">
      <c r="B55" t="s">
        <v>71</v>
      </c>
      <c r="C55">
        <v>1</v>
      </c>
      <c r="D55" t="s">
        <v>72</v>
      </c>
      <c r="E55" t="s">
        <v>10</v>
      </c>
      <c r="F55" s="1">
        <v>1254</v>
      </c>
      <c r="G55" s="2" t="s">
        <v>11</v>
      </c>
      <c r="H55" s="2" t="s">
        <v>12</v>
      </c>
      <c r="I55" s="2" t="s">
        <v>61</v>
      </c>
      <c r="J55" s="1">
        <v>1650</v>
      </c>
      <c r="L55" t="s">
        <v>70</v>
      </c>
    </row>
    <row r="56" spans="1:12" x14ac:dyDescent="0.25">
      <c r="A56" s="30"/>
      <c r="B56" t="s">
        <v>71</v>
      </c>
      <c r="C56">
        <v>1</v>
      </c>
      <c r="D56" t="s">
        <v>27</v>
      </c>
      <c r="E56" t="s">
        <v>10</v>
      </c>
      <c r="F56" s="1">
        <v>2200</v>
      </c>
      <c r="G56" s="2" t="s">
        <v>11</v>
      </c>
      <c r="H56" s="2" t="s">
        <v>12</v>
      </c>
      <c r="I56" s="2"/>
      <c r="J56" s="1">
        <v>2200</v>
      </c>
      <c r="L56" t="s">
        <v>73</v>
      </c>
    </row>
    <row r="57" spans="1:12" x14ac:dyDescent="0.25">
      <c r="B57" t="s">
        <v>74</v>
      </c>
      <c r="C57">
        <v>1</v>
      </c>
      <c r="D57" t="s">
        <v>27</v>
      </c>
      <c r="E57" t="s">
        <v>25</v>
      </c>
      <c r="F57" s="1">
        <v>1250</v>
      </c>
      <c r="G57" s="2" t="s">
        <v>11</v>
      </c>
      <c r="H57" s="2" t="s">
        <v>12</v>
      </c>
      <c r="I57" s="2" t="s">
        <v>61</v>
      </c>
      <c r="J57" s="1">
        <v>1650</v>
      </c>
    </row>
    <row r="58" spans="1:12" x14ac:dyDescent="0.25">
      <c r="B58" s="7" t="s">
        <v>75</v>
      </c>
      <c r="C58">
        <v>1</v>
      </c>
      <c r="D58" s="7" t="s">
        <v>76</v>
      </c>
      <c r="E58" t="s">
        <v>15</v>
      </c>
      <c r="F58" s="5">
        <v>2042.56</v>
      </c>
      <c r="G58" s="8" t="s">
        <v>11</v>
      </c>
      <c r="H58" s="8" t="s">
        <v>12</v>
      </c>
      <c r="I58" s="8" t="s">
        <v>61</v>
      </c>
      <c r="J58" s="5">
        <v>2970</v>
      </c>
    </row>
    <row r="59" spans="1:12" ht="30" x14ac:dyDescent="0.25">
      <c r="A59" s="7"/>
      <c r="B59" s="92" t="s">
        <v>325</v>
      </c>
      <c r="C59">
        <v>1</v>
      </c>
      <c r="D59" s="32" t="s">
        <v>326</v>
      </c>
      <c r="E59" t="s">
        <v>15</v>
      </c>
      <c r="F59" s="5">
        <v>1740</v>
      </c>
      <c r="G59" s="8" t="s">
        <v>11</v>
      </c>
      <c r="H59" s="8" t="s">
        <v>12</v>
      </c>
      <c r="I59" s="8" t="s">
        <v>61</v>
      </c>
      <c r="J59" s="5">
        <v>1740</v>
      </c>
      <c r="K59" s="7"/>
      <c r="L59" t="s">
        <v>327</v>
      </c>
    </row>
    <row r="60" spans="1:12" x14ac:dyDescent="0.25">
      <c r="A60" s="13"/>
      <c r="B60" s="12" t="s">
        <v>77</v>
      </c>
      <c r="C60" s="12">
        <f>SUM(C51:C59)</f>
        <v>9</v>
      </c>
      <c r="D60" s="12"/>
      <c r="E60" s="12"/>
      <c r="F60" s="15">
        <f>SUM(F51:F59)</f>
        <v>11961.31</v>
      </c>
      <c r="G60" s="14"/>
      <c r="H60" s="14"/>
      <c r="I60" s="12"/>
      <c r="J60" s="15">
        <f>SUM(J51:J59)</f>
        <v>16260</v>
      </c>
      <c r="L60" s="13"/>
    </row>
    <row r="62" spans="1:12" x14ac:dyDescent="0.25">
      <c r="A62" s="13"/>
      <c r="B62" s="12" t="s">
        <v>78</v>
      </c>
      <c r="C62" s="12">
        <v>1</v>
      </c>
      <c r="D62" s="12" t="s">
        <v>79</v>
      </c>
      <c r="E62" s="12" t="s">
        <v>15</v>
      </c>
      <c r="F62" s="13">
        <v>709.5</v>
      </c>
      <c r="G62" s="14" t="s">
        <v>80</v>
      </c>
      <c r="H62" s="14" t="s">
        <v>81</v>
      </c>
      <c r="I62" s="14" t="s">
        <v>61</v>
      </c>
      <c r="J62" s="13">
        <v>1100</v>
      </c>
      <c r="L62" s="13"/>
    </row>
    <row r="63" spans="1:12" x14ac:dyDescent="0.25">
      <c r="F63" s="1"/>
    </row>
    <row r="64" spans="1:12" x14ac:dyDescent="0.25">
      <c r="A64" s="13"/>
      <c r="B64" s="12" t="s">
        <v>82</v>
      </c>
      <c r="C64" s="12">
        <v>1</v>
      </c>
      <c r="D64" s="12" t="s">
        <v>324</v>
      </c>
      <c r="E64" s="12" t="s">
        <v>15</v>
      </c>
      <c r="F64" s="13">
        <v>734.16</v>
      </c>
      <c r="G64" s="14" t="s">
        <v>80</v>
      </c>
      <c r="H64" s="14" t="s">
        <v>81</v>
      </c>
      <c r="I64" s="14" t="s">
        <v>61</v>
      </c>
      <c r="J64" s="13">
        <v>734.16</v>
      </c>
      <c r="L64" s="13"/>
    </row>
    <row r="66" spans="1:12" x14ac:dyDescent="0.25">
      <c r="B66" t="s">
        <v>83</v>
      </c>
      <c r="C66">
        <v>1</v>
      </c>
      <c r="D66" t="s">
        <v>84</v>
      </c>
      <c r="E66" t="s">
        <v>10</v>
      </c>
      <c r="F66" s="1">
        <v>1700</v>
      </c>
      <c r="G66" s="2" t="s">
        <v>11</v>
      </c>
      <c r="H66" s="2" t="s">
        <v>12</v>
      </c>
      <c r="I66" s="2" t="s">
        <v>12</v>
      </c>
      <c r="J66" s="1">
        <v>3600</v>
      </c>
    </row>
    <row r="67" spans="1:12" x14ac:dyDescent="0.25">
      <c r="B67" t="s">
        <v>85</v>
      </c>
      <c r="C67">
        <v>1</v>
      </c>
      <c r="D67" t="s">
        <v>86</v>
      </c>
      <c r="E67" t="s">
        <v>15</v>
      </c>
      <c r="F67" s="1">
        <v>3600</v>
      </c>
      <c r="G67" s="2" t="s">
        <v>87</v>
      </c>
      <c r="H67" s="2" t="s">
        <v>12</v>
      </c>
      <c r="I67" s="2" t="s">
        <v>12</v>
      </c>
      <c r="J67" s="1">
        <v>3600</v>
      </c>
      <c r="L67" s="27"/>
    </row>
    <row r="68" spans="1:12" x14ac:dyDescent="0.25">
      <c r="B68" t="s">
        <v>88</v>
      </c>
      <c r="C68">
        <v>1</v>
      </c>
      <c r="D68" t="s">
        <v>86</v>
      </c>
      <c r="E68" t="s">
        <v>15</v>
      </c>
      <c r="F68" s="1">
        <v>3600</v>
      </c>
      <c r="G68" s="2" t="s">
        <v>87</v>
      </c>
      <c r="H68" s="2" t="s">
        <v>12</v>
      </c>
      <c r="I68" s="2" t="s">
        <v>12</v>
      </c>
      <c r="J68" s="1">
        <v>3600</v>
      </c>
      <c r="L68" s="28"/>
    </row>
    <row r="69" spans="1:12" x14ac:dyDescent="0.25">
      <c r="A69" s="22"/>
      <c r="B69" t="s">
        <v>89</v>
      </c>
      <c r="C69">
        <v>1</v>
      </c>
      <c r="D69" t="s">
        <v>86</v>
      </c>
      <c r="E69" t="s">
        <v>37</v>
      </c>
      <c r="F69" s="1">
        <v>3600</v>
      </c>
      <c r="G69" s="2" t="s">
        <v>87</v>
      </c>
      <c r="H69" s="2" t="s">
        <v>12</v>
      </c>
      <c r="I69" s="2" t="s">
        <v>12</v>
      </c>
      <c r="J69" s="1">
        <v>3600</v>
      </c>
      <c r="L69" s="28"/>
    </row>
    <row r="70" spans="1:12" x14ac:dyDescent="0.25">
      <c r="B70" t="s">
        <v>90</v>
      </c>
      <c r="C70">
        <v>1</v>
      </c>
      <c r="D70" t="s">
        <v>86</v>
      </c>
      <c r="E70" t="s">
        <v>25</v>
      </c>
      <c r="F70" s="1">
        <v>3600</v>
      </c>
      <c r="G70" s="2" t="s">
        <v>11</v>
      </c>
      <c r="H70" s="2" t="s">
        <v>12</v>
      </c>
      <c r="I70" s="2" t="s">
        <v>12</v>
      </c>
      <c r="J70" s="1">
        <v>3600</v>
      </c>
      <c r="L70" s="28"/>
    </row>
    <row r="71" spans="1:12" x14ac:dyDescent="0.25">
      <c r="B71" s="7" t="s">
        <v>91</v>
      </c>
      <c r="C71" s="7">
        <v>1</v>
      </c>
      <c r="D71" t="s">
        <v>92</v>
      </c>
      <c r="E71" t="s">
        <v>15</v>
      </c>
      <c r="F71" s="1">
        <v>1600</v>
      </c>
      <c r="G71" s="8" t="s">
        <v>87</v>
      </c>
      <c r="H71" s="8" t="s">
        <v>12</v>
      </c>
      <c r="I71" s="8" t="s">
        <v>12</v>
      </c>
      <c r="J71" s="1">
        <v>3600</v>
      </c>
      <c r="K71" s="6"/>
    </row>
    <row r="72" spans="1:12" x14ac:dyDescent="0.25">
      <c r="A72" s="13"/>
      <c r="B72" s="12" t="s">
        <v>93</v>
      </c>
      <c r="C72" s="12">
        <f>SUM(C66:C71)</f>
        <v>6</v>
      </c>
      <c r="D72" s="12"/>
      <c r="E72" s="12"/>
      <c r="F72" s="13">
        <f>SUM(F66:F71)</f>
        <v>17700</v>
      </c>
      <c r="G72" s="14"/>
      <c r="H72" s="14"/>
      <c r="I72" s="12"/>
      <c r="J72" s="13">
        <f>SUM(J66:J71)</f>
        <v>21600</v>
      </c>
      <c r="L72" s="13"/>
    </row>
    <row r="73" spans="1:12" x14ac:dyDescent="0.25">
      <c r="F73" s="1"/>
      <c r="J73" s="1"/>
      <c r="L73" s="27"/>
    </row>
    <row r="74" spans="1:12" x14ac:dyDescent="0.25">
      <c r="B74" t="s">
        <v>94</v>
      </c>
      <c r="C74">
        <v>1</v>
      </c>
      <c r="E74" t="s">
        <v>95</v>
      </c>
      <c r="F74" s="1">
        <v>1750</v>
      </c>
      <c r="G74" s="2" t="s">
        <v>11</v>
      </c>
      <c r="H74" s="2" t="s">
        <v>12</v>
      </c>
      <c r="I74" s="2" t="s">
        <v>61</v>
      </c>
      <c r="J74" s="1">
        <v>1750</v>
      </c>
    </row>
    <row r="75" spans="1:12" x14ac:dyDescent="0.25">
      <c r="B75" t="s">
        <v>96</v>
      </c>
      <c r="C75">
        <v>1</v>
      </c>
      <c r="E75" t="s">
        <v>97</v>
      </c>
      <c r="F75" s="1">
        <v>76.59</v>
      </c>
      <c r="G75" s="2" t="s">
        <v>80</v>
      </c>
      <c r="H75" s="2" t="s">
        <v>12</v>
      </c>
      <c r="I75" s="2" t="s">
        <v>12</v>
      </c>
      <c r="J75" s="1">
        <v>300</v>
      </c>
    </row>
    <row r="76" spans="1:12" x14ac:dyDescent="0.25">
      <c r="B76" t="s">
        <v>96</v>
      </c>
      <c r="C76">
        <v>1</v>
      </c>
      <c r="E76" t="s">
        <v>97</v>
      </c>
      <c r="F76" s="1">
        <v>108.51</v>
      </c>
      <c r="G76" s="2" t="s">
        <v>80</v>
      </c>
      <c r="H76" s="2" t="s">
        <v>12</v>
      </c>
      <c r="I76" s="2" t="s">
        <v>12</v>
      </c>
      <c r="J76" s="1">
        <v>300</v>
      </c>
    </row>
    <row r="77" spans="1:12" x14ac:dyDescent="0.25">
      <c r="B77" t="s">
        <v>98</v>
      </c>
      <c r="C77">
        <v>1</v>
      </c>
      <c r="E77" t="s">
        <v>97</v>
      </c>
      <c r="F77" s="1">
        <v>102.12</v>
      </c>
      <c r="G77" s="2" t="s">
        <v>80</v>
      </c>
      <c r="H77" s="2" t="s">
        <v>12</v>
      </c>
      <c r="I77" s="2" t="s">
        <v>12</v>
      </c>
      <c r="J77" s="1">
        <v>300</v>
      </c>
    </row>
    <row r="78" spans="1:12" x14ac:dyDescent="0.25">
      <c r="A78">
        <v>2022</v>
      </c>
      <c r="B78" t="s">
        <v>99</v>
      </c>
      <c r="C78">
        <v>1</v>
      </c>
      <c r="D78" t="s">
        <v>304</v>
      </c>
      <c r="E78" t="s">
        <v>101</v>
      </c>
      <c r="F78" s="1">
        <v>877.97</v>
      </c>
      <c r="G78" s="2" t="s">
        <v>11</v>
      </c>
      <c r="H78" s="2" t="s">
        <v>61</v>
      </c>
      <c r="I78" s="2" t="s">
        <v>61</v>
      </c>
      <c r="J78" s="1">
        <v>900</v>
      </c>
    </row>
    <row r="79" spans="1:12" x14ac:dyDescent="0.25">
      <c r="A79">
        <v>2019</v>
      </c>
      <c r="B79" t="s">
        <v>102</v>
      </c>
      <c r="C79">
        <v>1</v>
      </c>
      <c r="D79" t="s">
        <v>103</v>
      </c>
      <c r="E79" t="s">
        <v>97</v>
      </c>
      <c r="F79" s="1">
        <v>189</v>
      </c>
      <c r="G79" s="2" t="s">
        <v>11</v>
      </c>
      <c r="H79" s="2" t="s">
        <v>12</v>
      </c>
      <c r="I79" s="2" t="s">
        <v>12</v>
      </c>
      <c r="J79" s="1">
        <v>200</v>
      </c>
    </row>
    <row r="80" spans="1:12" x14ac:dyDescent="0.25">
      <c r="A80" s="7">
        <v>2024</v>
      </c>
      <c r="B80" s="7" t="s">
        <v>305</v>
      </c>
      <c r="C80" s="7">
        <v>1</v>
      </c>
      <c r="D80" s="7" t="s">
        <v>104</v>
      </c>
      <c r="E80" s="7" t="s">
        <v>97</v>
      </c>
      <c r="F80" s="5">
        <v>171.86</v>
      </c>
      <c r="G80" s="8"/>
      <c r="H80" s="8" t="s">
        <v>12</v>
      </c>
      <c r="I80" s="8"/>
      <c r="J80" s="5">
        <v>171.86</v>
      </c>
      <c r="K80" s="7"/>
      <c r="L80" s="92"/>
    </row>
    <row r="81" spans="1:12" x14ac:dyDescent="0.25">
      <c r="A81" s="7">
        <v>2024</v>
      </c>
      <c r="B81" s="7" t="s">
        <v>105</v>
      </c>
      <c r="C81" s="7">
        <v>1</v>
      </c>
      <c r="D81" s="7" t="s">
        <v>104</v>
      </c>
      <c r="E81" s="7" t="s">
        <v>97</v>
      </c>
      <c r="F81" s="5">
        <v>399</v>
      </c>
      <c r="G81" s="8"/>
      <c r="H81" s="8" t="s">
        <v>12</v>
      </c>
      <c r="I81" s="8"/>
      <c r="J81" s="5">
        <v>399</v>
      </c>
      <c r="K81" s="7"/>
      <c r="L81" s="92"/>
    </row>
    <row r="82" spans="1:12" x14ac:dyDescent="0.25">
      <c r="A82" s="7">
        <v>2024</v>
      </c>
      <c r="B82" s="7" t="s">
        <v>106</v>
      </c>
      <c r="C82" s="7">
        <v>2</v>
      </c>
      <c r="D82" s="7" t="s">
        <v>104</v>
      </c>
      <c r="E82" s="7" t="s">
        <v>97</v>
      </c>
      <c r="F82" s="5">
        <v>339.98</v>
      </c>
      <c r="G82" s="8"/>
      <c r="H82" s="8" t="s">
        <v>12</v>
      </c>
      <c r="I82" s="8"/>
      <c r="J82" s="5">
        <v>339.98</v>
      </c>
      <c r="K82" s="7"/>
      <c r="L82" s="92"/>
    </row>
    <row r="83" spans="1:12" x14ac:dyDescent="0.25">
      <c r="A83" s="7">
        <v>2024</v>
      </c>
      <c r="B83" s="7" t="s">
        <v>107</v>
      </c>
      <c r="C83" s="7">
        <v>2</v>
      </c>
      <c r="D83" s="7" t="s">
        <v>104</v>
      </c>
      <c r="E83" s="7" t="s">
        <v>97</v>
      </c>
      <c r="F83" s="5">
        <v>219.98</v>
      </c>
      <c r="G83" s="8"/>
      <c r="H83" s="8" t="s">
        <v>12</v>
      </c>
      <c r="I83" s="8"/>
      <c r="J83" s="5">
        <v>219.98</v>
      </c>
      <c r="K83" s="7"/>
      <c r="L83" s="92"/>
    </row>
    <row r="84" spans="1:12" ht="30" x14ac:dyDescent="0.25">
      <c r="A84" s="7">
        <v>2024</v>
      </c>
      <c r="B84" s="92" t="s">
        <v>108</v>
      </c>
      <c r="C84" s="7">
        <v>2</v>
      </c>
      <c r="D84" s="7" t="s">
        <v>104</v>
      </c>
      <c r="E84" s="7" t="s">
        <v>97</v>
      </c>
      <c r="F84" s="5">
        <v>59.98</v>
      </c>
      <c r="G84" s="8"/>
      <c r="H84" s="8" t="s">
        <v>12</v>
      </c>
      <c r="I84" s="8"/>
      <c r="J84" s="5">
        <v>59.98</v>
      </c>
      <c r="K84" s="7"/>
      <c r="L84" s="92"/>
    </row>
    <row r="85" spans="1:12" x14ac:dyDescent="0.25">
      <c r="A85" s="7">
        <v>2024</v>
      </c>
      <c r="B85" s="7" t="s">
        <v>306</v>
      </c>
      <c r="C85" s="7">
        <v>1</v>
      </c>
      <c r="D85" s="7" t="s">
        <v>104</v>
      </c>
      <c r="E85" s="7" t="s">
        <v>97</v>
      </c>
      <c r="F85" s="5">
        <v>76.489999999999995</v>
      </c>
      <c r="G85" s="8"/>
      <c r="H85" s="8" t="s">
        <v>12</v>
      </c>
      <c r="I85" s="8"/>
      <c r="J85" s="5">
        <v>76.489999999999995</v>
      </c>
      <c r="K85" s="7"/>
      <c r="L85" s="92"/>
    </row>
    <row r="86" spans="1:12" x14ac:dyDescent="0.25">
      <c r="A86" s="7">
        <v>2020</v>
      </c>
      <c r="B86" s="7" t="s">
        <v>110</v>
      </c>
      <c r="C86" s="7">
        <v>1</v>
      </c>
      <c r="D86" s="7" t="s">
        <v>111</v>
      </c>
      <c r="E86" s="7" t="s">
        <v>97</v>
      </c>
      <c r="F86" s="5">
        <v>325</v>
      </c>
      <c r="G86" s="8" t="s">
        <v>11</v>
      </c>
      <c r="H86" s="8" t="s">
        <v>61</v>
      </c>
      <c r="I86" s="8" t="s">
        <v>61</v>
      </c>
      <c r="J86" s="5">
        <v>500</v>
      </c>
      <c r="K86" s="7"/>
      <c r="L86" s="92"/>
    </row>
    <row r="87" spans="1:12" x14ac:dyDescent="0.25">
      <c r="A87">
        <v>2020</v>
      </c>
      <c r="B87" t="s">
        <v>112</v>
      </c>
      <c r="C87">
        <v>1</v>
      </c>
      <c r="D87" t="s">
        <v>113</v>
      </c>
      <c r="E87" t="s">
        <v>114</v>
      </c>
      <c r="F87" s="1">
        <v>600</v>
      </c>
      <c r="G87" s="2" t="s">
        <v>11</v>
      </c>
      <c r="H87" s="2" t="s">
        <v>61</v>
      </c>
      <c r="I87" s="2" t="s">
        <v>61</v>
      </c>
      <c r="J87" s="1">
        <v>600</v>
      </c>
    </row>
    <row r="88" spans="1:12" x14ac:dyDescent="0.25">
      <c r="A88">
        <v>2020</v>
      </c>
      <c r="B88" t="s">
        <v>115</v>
      </c>
      <c r="C88">
        <v>1</v>
      </c>
      <c r="D88" t="s">
        <v>113</v>
      </c>
      <c r="E88" t="s">
        <v>114</v>
      </c>
      <c r="F88" s="1">
        <v>180</v>
      </c>
      <c r="G88" s="2" t="s">
        <v>11</v>
      </c>
      <c r="H88" s="2" t="s">
        <v>61</v>
      </c>
      <c r="I88" s="2" t="s">
        <v>61</v>
      </c>
      <c r="J88" s="1">
        <v>180</v>
      </c>
    </row>
    <row r="89" spans="1:12" x14ac:dyDescent="0.25">
      <c r="A89">
        <v>2020</v>
      </c>
      <c r="B89" t="s">
        <v>116</v>
      </c>
      <c r="C89">
        <v>1</v>
      </c>
      <c r="D89" t="s">
        <v>113</v>
      </c>
      <c r="E89" t="s">
        <v>114</v>
      </c>
      <c r="F89" s="1">
        <v>512</v>
      </c>
      <c r="G89" s="2" t="s">
        <v>11</v>
      </c>
      <c r="H89" s="2" t="s">
        <v>61</v>
      </c>
      <c r="I89" s="2" t="s">
        <v>61</v>
      </c>
      <c r="J89" s="1">
        <v>512</v>
      </c>
    </row>
    <row r="90" spans="1:12" x14ac:dyDescent="0.25">
      <c r="A90">
        <v>2020</v>
      </c>
      <c r="B90" t="s">
        <v>117</v>
      </c>
      <c r="C90">
        <v>1</v>
      </c>
      <c r="D90" t="s">
        <v>113</v>
      </c>
      <c r="E90" t="s">
        <v>114</v>
      </c>
      <c r="F90" s="1">
        <v>365</v>
      </c>
      <c r="G90" s="2" t="s">
        <v>11</v>
      </c>
      <c r="H90" s="2" t="s">
        <v>61</v>
      </c>
      <c r="I90" s="2" t="s">
        <v>61</v>
      </c>
      <c r="J90" s="1">
        <v>380</v>
      </c>
    </row>
    <row r="91" spans="1:12" x14ac:dyDescent="0.25">
      <c r="A91">
        <v>2020</v>
      </c>
      <c r="B91" t="s">
        <v>118</v>
      </c>
      <c r="C91">
        <v>1</v>
      </c>
      <c r="D91" t="s">
        <v>113</v>
      </c>
      <c r="E91" t="s">
        <v>114</v>
      </c>
      <c r="F91" s="1">
        <v>600</v>
      </c>
      <c r="G91" s="2" t="s">
        <v>11</v>
      </c>
      <c r="H91" s="2" t="s">
        <v>61</v>
      </c>
      <c r="I91" s="2"/>
      <c r="J91" s="1">
        <v>660</v>
      </c>
    </row>
    <row r="92" spans="1:12" x14ac:dyDescent="0.25">
      <c r="A92">
        <v>2020</v>
      </c>
      <c r="B92" t="s">
        <v>119</v>
      </c>
      <c r="C92">
        <v>1</v>
      </c>
      <c r="D92" t="s">
        <v>113</v>
      </c>
      <c r="E92" t="s">
        <v>114</v>
      </c>
      <c r="F92" s="1">
        <v>682</v>
      </c>
      <c r="G92" s="2" t="s">
        <v>11</v>
      </c>
      <c r="H92" s="2" t="s">
        <v>61</v>
      </c>
      <c r="I92" s="2" t="s">
        <v>61</v>
      </c>
      <c r="J92" s="1">
        <v>750.2</v>
      </c>
    </row>
    <row r="93" spans="1:12" x14ac:dyDescent="0.25">
      <c r="A93" s="7">
        <v>2023</v>
      </c>
      <c r="B93" s="7" t="s">
        <v>121</v>
      </c>
      <c r="C93" s="7">
        <v>1</v>
      </c>
      <c r="D93" s="7" t="s">
        <v>122</v>
      </c>
      <c r="E93" s="7" t="s">
        <v>123</v>
      </c>
      <c r="F93" s="5">
        <v>189.49</v>
      </c>
      <c r="G93" s="8" t="s">
        <v>11</v>
      </c>
      <c r="H93" s="8" t="s">
        <v>12</v>
      </c>
      <c r="I93" s="8"/>
      <c r="J93" s="5">
        <v>200</v>
      </c>
      <c r="K93" s="7"/>
    </row>
    <row r="94" spans="1:12" x14ac:dyDescent="0.25">
      <c r="A94" s="7">
        <v>2023</v>
      </c>
      <c r="B94" s="7" t="s">
        <v>125</v>
      </c>
      <c r="C94" s="7">
        <v>1</v>
      </c>
      <c r="D94" s="7" t="s">
        <v>122</v>
      </c>
      <c r="E94" s="7" t="s">
        <v>123</v>
      </c>
      <c r="F94" s="5">
        <v>35.93</v>
      </c>
      <c r="G94" s="8" t="s">
        <v>11</v>
      </c>
      <c r="H94" s="8" t="s">
        <v>12</v>
      </c>
      <c r="I94" s="7"/>
      <c r="J94" s="1">
        <v>40</v>
      </c>
      <c r="K94" s="7"/>
    </row>
    <row r="95" spans="1:12" x14ac:dyDescent="0.25">
      <c r="A95" s="13"/>
      <c r="B95" s="12" t="s">
        <v>126</v>
      </c>
      <c r="C95" s="12">
        <f>SUM(C74:C94)</f>
        <v>24</v>
      </c>
      <c r="D95" s="12"/>
      <c r="E95" s="12"/>
      <c r="F95" s="13">
        <f>SUM(F74:F94)</f>
        <v>7860.8999999999987</v>
      </c>
      <c r="G95" s="14"/>
      <c r="H95" s="14"/>
      <c r="I95" s="12"/>
      <c r="J95" s="13">
        <f>SUM(J74:J94)</f>
        <v>8839.49</v>
      </c>
      <c r="L95" s="13"/>
    </row>
    <row r="96" spans="1:12" x14ac:dyDescent="0.25">
      <c r="A96" s="7"/>
      <c r="B96" s="7"/>
      <c r="C96" s="7"/>
      <c r="D96" s="7"/>
      <c r="E96" s="7"/>
      <c r="F96" s="5"/>
      <c r="G96" s="8"/>
      <c r="H96" s="8"/>
      <c r="I96" s="8"/>
      <c r="J96" s="5"/>
      <c r="K96" s="7"/>
    </row>
    <row r="97" spans="1:12" x14ac:dyDescent="0.25">
      <c r="B97" t="s">
        <v>135</v>
      </c>
      <c r="C97">
        <v>1</v>
      </c>
      <c r="D97" t="s">
        <v>79</v>
      </c>
      <c r="E97" t="s">
        <v>136</v>
      </c>
      <c r="F97" s="5" t="s">
        <v>137</v>
      </c>
      <c r="G97" s="2" t="s">
        <v>11</v>
      </c>
      <c r="H97" s="2" t="s">
        <v>12</v>
      </c>
      <c r="I97" s="2"/>
      <c r="J97" s="3">
        <v>500</v>
      </c>
    </row>
    <row r="98" spans="1:12" x14ac:dyDescent="0.25">
      <c r="B98" t="s">
        <v>138</v>
      </c>
      <c r="C98">
        <v>1</v>
      </c>
      <c r="D98" t="s">
        <v>79</v>
      </c>
      <c r="E98" t="s">
        <v>136</v>
      </c>
      <c r="F98" s="5" t="s">
        <v>137</v>
      </c>
      <c r="G98" s="2" t="s">
        <v>11</v>
      </c>
      <c r="H98" s="2" t="s">
        <v>12</v>
      </c>
      <c r="I98" s="2"/>
      <c r="J98" s="3">
        <v>300</v>
      </c>
    </row>
    <row r="99" spans="1:12" x14ac:dyDescent="0.25">
      <c r="A99" s="7">
        <v>2019</v>
      </c>
      <c r="B99" s="7" t="s">
        <v>127</v>
      </c>
      <c r="C99" s="7">
        <v>1</v>
      </c>
      <c r="D99" s="7" t="s">
        <v>128</v>
      </c>
      <c r="E99" s="7" t="s">
        <v>129</v>
      </c>
      <c r="F99" s="5">
        <v>559</v>
      </c>
      <c r="G99" s="8" t="s">
        <v>80</v>
      </c>
      <c r="H99" s="8" t="s">
        <v>12</v>
      </c>
      <c r="I99" s="8" t="s">
        <v>12</v>
      </c>
      <c r="J99" s="5">
        <v>1000</v>
      </c>
      <c r="K99" s="7"/>
    </row>
    <row r="100" spans="1:12" x14ac:dyDescent="0.25">
      <c r="A100" s="7">
        <v>2021</v>
      </c>
      <c r="B100" s="7" t="s">
        <v>130</v>
      </c>
      <c r="C100" s="7">
        <v>1</v>
      </c>
      <c r="D100" s="7" t="s">
        <v>131</v>
      </c>
      <c r="E100" s="7" t="s">
        <v>129</v>
      </c>
      <c r="F100" s="5">
        <v>575</v>
      </c>
      <c r="G100" s="8" t="s">
        <v>80</v>
      </c>
      <c r="H100" s="8" t="s">
        <v>12</v>
      </c>
      <c r="I100" s="8" t="s">
        <v>12</v>
      </c>
      <c r="J100" s="5">
        <v>632.5</v>
      </c>
      <c r="K100" s="7"/>
    </row>
    <row r="101" spans="1:12" x14ac:dyDescent="0.25">
      <c r="A101">
        <v>2020</v>
      </c>
      <c r="B101" t="s">
        <v>132</v>
      </c>
      <c r="C101">
        <v>1</v>
      </c>
      <c r="D101" t="s">
        <v>133</v>
      </c>
      <c r="E101" t="s">
        <v>129</v>
      </c>
      <c r="F101" s="1">
        <v>715</v>
      </c>
      <c r="G101" s="2" t="s">
        <v>11</v>
      </c>
      <c r="H101" s="2" t="s">
        <v>12</v>
      </c>
      <c r="I101" s="2" t="s">
        <v>12</v>
      </c>
      <c r="J101" s="3">
        <v>786.5</v>
      </c>
    </row>
    <row r="102" spans="1:12" x14ac:dyDescent="0.25">
      <c r="A102" s="13"/>
      <c r="B102" s="12" t="s">
        <v>134</v>
      </c>
      <c r="C102" s="12">
        <f>SUM(C99:C101)</f>
        <v>3</v>
      </c>
      <c r="D102" s="12"/>
      <c r="E102" s="12"/>
      <c r="F102" s="13">
        <f>SUM(F99:F101)</f>
        <v>1849</v>
      </c>
      <c r="G102" s="14"/>
      <c r="H102" s="14"/>
      <c r="I102" s="12"/>
      <c r="J102" s="13">
        <f>SUM(J97:J101)</f>
        <v>3219</v>
      </c>
      <c r="L102" s="13"/>
    </row>
    <row r="103" spans="1:12" x14ac:dyDescent="0.25">
      <c r="F103" s="1"/>
      <c r="I103" s="2"/>
      <c r="J103" s="3"/>
    </row>
    <row r="104" spans="1:12" x14ac:dyDescent="0.25">
      <c r="B104" t="s">
        <v>142</v>
      </c>
      <c r="C104">
        <v>1</v>
      </c>
      <c r="D104" t="s">
        <v>79</v>
      </c>
      <c r="E104" t="s">
        <v>10</v>
      </c>
      <c r="F104" s="1">
        <v>2495</v>
      </c>
      <c r="G104" s="2" t="s">
        <v>11</v>
      </c>
      <c r="H104" s="2" t="s">
        <v>61</v>
      </c>
      <c r="I104" s="2" t="s">
        <v>12</v>
      </c>
      <c r="J104" s="1">
        <v>2200</v>
      </c>
    </row>
    <row r="105" spans="1:12" x14ac:dyDescent="0.25">
      <c r="B105" t="s">
        <v>154</v>
      </c>
      <c r="C105">
        <v>1</v>
      </c>
      <c r="D105" t="s">
        <v>155</v>
      </c>
      <c r="E105" t="s">
        <v>10</v>
      </c>
      <c r="F105" s="1">
        <v>810</v>
      </c>
      <c r="G105" s="2" t="s">
        <v>11</v>
      </c>
      <c r="H105" s="2" t="s">
        <v>61</v>
      </c>
      <c r="I105" s="2" t="s">
        <v>12</v>
      </c>
      <c r="J105" s="1">
        <v>891</v>
      </c>
      <c r="L105" s="53"/>
    </row>
    <row r="106" spans="1:12" x14ac:dyDescent="0.25">
      <c r="B106" t="s">
        <v>156</v>
      </c>
      <c r="C106">
        <v>1</v>
      </c>
      <c r="D106" t="s">
        <v>155</v>
      </c>
      <c r="E106" t="s">
        <v>10</v>
      </c>
      <c r="F106" s="1">
        <v>1610</v>
      </c>
      <c r="G106" s="2" t="s">
        <v>11</v>
      </c>
      <c r="H106" s="2" t="s">
        <v>61</v>
      </c>
      <c r="I106" s="2" t="s">
        <v>12</v>
      </c>
      <c r="J106" s="1">
        <v>1771</v>
      </c>
      <c r="L106" s="53"/>
    </row>
    <row r="107" spans="1:12" x14ac:dyDescent="0.25">
      <c r="B107" t="s">
        <v>157</v>
      </c>
      <c r="C107">
        <v>1</v>
      </c>
      <c r="D107" t="s">
        <v>155</v>
      </c>
      <c r="E107" t="s">
        <v>10</v>
      </c>
      <c r="F107" s="1">
        <v>1820</v>
      </c>
      <c r="G107" s="2" t="s">
        <v>11</v>
      </c>
      <c r="H107" s="2" t="s">
        <v>61</v>
      </c>
      <c r="I107" s="2" t="s">
        <v>12</v>
      </c>
      <c r="J107" s="1">
        <v>2002</v>
      </c>
      <c r="L107" s="53"/>
    </row>
    <row r="108" spans="1:12" x14ac:dyDescent="0.25">
      <c r="B108" t="s">
        <v>158</v>
      </c>
      <c r="C108">
        <v>1</v>
      </c>
      <c r="D108" t="s">
        <v>155</v>
      </c>
      <c r="E108" t="s">
        <v>10</v>
      </c>
      <c r="F108" s="1">
        <v>5690</v>
      </c>
      <c r="G108" s="2" t="s">
        <v>11</v>
      </c>
      <c r="H108" s="2" t="s">
        <v>61</v>
      </c>
      <c r="I108" s="2" t="s">
        <v>12</v>
      </c>
      <c r="J108" s="1">
        <v>6259</v>
      </c>
      <c r="L108" s="53"/>
    </row>
    <row r="109" spans="1:12" x14ac:dyDescent="0.25">
      <c r="B109" t="s">
        <v>159</v>
      </c>
      <c r="C109">
        <v>1</v>
      </c>
      <c r="D109" t="s">
        <v>155</v>
      </c>
      <c r="E109" t="s">
        <v>10</v>
      </c>
      <c r="F109" s="1">
        <v>960</v>
      </c>
      <c r="G109" s="2" t="s">
        <v>11</v>
      </c>
      <c r="H109" s="2" t="s">
        <v>61</v>
      </c>
      <c r="I109" s="2" t="s">
        <v>12</v>
      </c>
      <c r="J109" s="1">
        <v>1056</v>
      </c>
      <c r="L109" s="53"/>
    </row>
    <row r="110" spans="1:12" x14ac:dyDescent="0.25">
      <c r="A110">
        <v>2022</v>
      </c>
      <c r="B110" t="s">
        <v>152</v>
      </c>
      <c r="C110">
        <v>1</v>
      </c>
      <c r="D110" t="s">
        <v>140</v>
      </c>
      <c r="E110" t="s">
        <v>15</v>
      </c>
      <c r="F110" s="1"/>
      <c r="I110" s="2"/>
      <c r="J110" s="1"/>
      <c r="L110" s="53" t="s">
        <v>307</v>
      </c>
    </row>
    <row r="111" spans="1:12" x14ac:dyDescent="0.25">
      <c r="B111" t="s">
        <v>145</v>
      </c>
      <c r="C111">
        <v>1</v>
      </c>
      <c r="D111" t="s">
        <v>144</v>
      </c>
      <c r="E111" t="s">
        <v>308</v>
      </c>
      <c r="F111" s="1">
        <v>1</v>
      </c>
      <c r="G111" s="2" t="s">
        <v>11</v>
      </c>
      <c r="H111" s="2" t="s">
        <v>61</v>
      </c>
      <c r="I111" s="2" t="s">
        <v>12</v>
      </c>
      <c r="J111" s="1">
        <v>9900</v>
      </c>
      <c r="L111" s="53"/>
    </row>
    <row r="112" spans="1:12" x14ac:dyDescent="0.25">
      <c r="B112" t="s">
        <v>148</v>
      </c>
      <c r="C112">
        <v>1</v>
      </c>
      <c r="D112" t="s">
        <v>144</v>
      </c>
      <c r="E112" t="s">
        <v>308</v>
      </c>
      <c r="F112" s="1">
        <v>2640.75</v>
      </c>
      <c r="G112" s="2" t="s">
        <v>11</v>
      </c>
      <c r="H112" s="2" t="s">
        <v>61</v>
      </c>
      <c r="I112" s="2" t="s">
        <v>12</v>
      </c>
      <c r="J112" s="1">
        <v>5500</v>
      </c>
      <c r="L112" s="53"/>
    </row>
    <row r="113" spans="1:12" x14ac:dyDescent="0.25">
      <c r="B113" t="s">
        <v>150</v>
      </c>
      <c r="C113">
        <v>1</v>
      </c>
      <c r="D113" t="s">
        <v>144</v>
      </c>
      <c r="E113" t="s">
        <v>308</v>
      </c>
      <c r="F113" s="1">
        <v>1</v>
      </c>
      <c r="G113" s="2" t="s">
        <v>11</v>
      </c>
      <c r="H113" s="2" t="s">
        <v>61</v>
      </c>
      <c r="I113" s="2" t="s">
        <v>12</v>
      </c>
      <c r="J113" s="1">
        <v>9900</v>
      </c>
      <c r="L113" s="53"/>
    </row>
    <row r="114" spans="1:12" x14ac:dyDescent="0.25">
      <c r="B114" t="s">
        <v>153</v>
      </c>
      <c r="C114">
        <v>1</v>
      </c>
      <c r="D114" t="s">
        <v>140</v>
      </c>
      <c r="E114" t="s">
        <v>308</v>
      </c>
      <c r="F114" s="1">
        <v>2737.5</v>
      </c>
      <c r="G114" s="2" t="s">
        <v>11</v>
      </c>
      <c r="H114" s="2" t="s">
        <v>61</v>
      </c>
      <c r="I114" s="2" t="s">
        <v>12</v>
      </c>
      <c r="J114" s="1">
        <v>9900</v>
      </c>
      <c r="L114" s="53"/>
    </row>
    <row r="115" spans="1:12" x14ac:dyDescent="0.25">
      <c r="B115" t="s">
        <v>160</v>
      </c>
      <c r="C115">
        <v>1</v>
      </c>
      <c r="D115" t="s">
        <v>155</v>
      </c>
      <c r="E115" t="s">
        <v>308</v>
      </c>
      <c r="F115" s="1">
        <v>150</v>
      </c>
      <c r="G115" s="2" t="s">
        <v>11</v>
      </c>
      <c r="H115" s="2" t="s">
        <v>61</v>
      </c>
      <c r="I115" s="2" t="s">
        <v>12</v>
      </c>
      <c r="J115" s="1">
        <v>165</v>
      </c>
      <c r="L115" s="53"/>
    </row>
    <row r="116" spans="1:12" x14ac:dyDescent="0.25">
      <c r="B116" t="s">
        <v>160</v>
      </c>
      <c r="C116">
        <v>1</v>
      </c>
      <c r="D116" t="s">
        <v>155</v>
      </c>
      <c r="E116" t="s">
        <v>308</v>
      </c>
      <c r="F116" s="1">
        <v>150</v>
      </c>
      <c r="G116" s="2" t="s">
        <v>11</v>
      </c>
      <c r="H116" s="2" t="s">
        <v>61</v>
      </c>
      <c r="I116" s="2" t="s">
        <v>12</v>
      </c>
      <c r="J116" s="1">
        <v>165</v>
      </c>
      <c r="L116" s="53"/>
    </row>
    <row r="117" spans="1:12" x14ac:dyDescent="0.25">
      <c r="B117" t="s">
        <v>168</v>
      </c>
      <c r="C117">
        <v>1</v>
      </c>
      <c r="D117" t="s">
        <v>100</v>
      </c>
      <c r="E117" t="s">
        <v>308</v>
      </c>
      <c r="F117" s="1">
        <v>1690</v>
      </c>
      <c r="G117" s="2" t="s">
        <v>11</v>
      </c>
      <c r="H117" s="2" t="s">
        <v>61</v>
      </c>
      <c r="J117" s="1">
        <v>1859</v>
      </c>
      <c r="L117" s="53"/>
    </row>
    <row r="118" spans="1:12" x14ac:dyDescent="0.25">
      <c r="A118" s="50"/>
      <c r="B118" s="50" t="s">
        <v>169</v>
      </c>
      <c r="C118" s="50">
        <v>1</v>
      </c>
      <c r="D118" s="50" t="s">
        <v>100</v>
      </c>
      <c r="E118" s="50" t="s">
        <v>308</v>
      </c>
      <c r="F118" s="51">
        <v>590</v>
      </c>
      <c r="G118" s="52" t="s">
        <v>11</v>
      </c>
      <c r="H118" s="52" t="s">
        <v>61</v>
      </c>
      <c r="I118" s="50"/>
      <c r="J118" s="51">
        <v>649</v>
      </c>
      <c r="K118" s="50"/>
      <c r="L118" s="53"/>
    </row>
    <row r="119" spans="1:12" x14ac:dyDescent="0.25">
      <c r="B119" t="s">
        <v>170</v>
      </c>
      <c r="C119">
        <v>1</v>
      </c>
      <c r="D119" t="s">
        <v>100</v>
      </c>
      <c r="E119" t="s">
        <v>308</v>
      </c>
      <c r="F119" s="1">
        <v>3470</v>
      </c>
      <c r="G119" s="2" t="s">
        <v>11</v>
      </c>
      <c r="H119" s="2" t="s">
        <v>61</v>
      </c>
      <c r="J119" s="1">
        <v>3817</v>
      </c>
      <c r="L119" s="53"/>
    </row>
    <row r="120" spans="1:12" x14ac:dyDescent="0.25">
      <c r="B120" t="s">
        <v>171</v>
      </c>
      <c r="C120">
        <v>1</v>
      </c>
      <c r="D120" t="s">
        <v>100</v>
      </c>
      <c r="E120" t="s">
        <v>308</v>
      </c>
      <c r="F120" s="1">
        <v>9020</v>
      </c>
      <c r="G120" s="2" t="s">
        <v>11</v>
      </c>
      <c r="H120" s="2" t="s">
        <v>61</v>
      </c>
      <c r="J120" s="1">
        <v>9922</v>
      </c>
      <c r="L120" s="53"/>
    </row>
    <row r="121" spans="1:12" x14ac:dyDescent="0.25">
      <c r="B121" t="s">
        <v>172</v>
      </c>
      <c r="C121">
        <v>1</v>
      </c>
      <c r="D121" t="s">
        <v>100</v>
      </c>
      <c r="E121" t="s">
        <v>308</v>
      </c>
      <c r="F121" s="1">
        <v>7960</v>
      </c>
      <c r="G121" s="2" t="s">
        <v>11</v>
      </c>
      <c r="H121" s="2" t="s">
        <v>61</v>
      </c>
      <c r="J121" s="1">
        <v>8756</v>
      </c>
      <c r="L121" s="53"/>
    </row>
    <row r="122" spans="1:12" x14ac:dyDescent="0.25">
      <c r="B122" t="s">
        <v>173</v>
      </c>
      <c r="C122">
        <v>1</v>
      </c>
      <c r="D122" t="s">
        <v>100</v>
      </c>
      <c r="E122" t="s">
        <v>308</v>
      </c>
      <c r="F122" s="1">
        <v>600</v>
      </c>
      <c r="G122" s="2" t="s">
        <v>11</v>
      </c>
      <c r="H122" s="2" t="s">
        <v>61</v>
      </c>
      <c r="J122" s="1">
        <v>660</v>
      </c>
      <c r="L122" s="53"/>
    </row>
    <row r="123" spans="1:12" x14ac:dyDescent="0.25">
      <c r="B123" t="s">
        <v>139</v>
      </c>
      <c r="C123">
        <v>1</v>
      </c>
      <c r="D123" t="s">
        <v>140</v>
      </c>
      <c r="E123" t="s">
        <v>310</v>
      </c>
      <c r="F123" s="1">
        <v>1</v>
      </c>
      <c r="G123" s="2" t="s">
        <v>11</v>
      </c>
      <c r="H123" s="2" t="s">
        <v>61</v>
      </c>
      <c r="I123" s="2" t="s">
        <v>12</v>
      </c>
      <c r="J123" s="1">
        <v>2200</v>
      </c>
      <c r="L123" s="53"/>
    </row>
    <row r="124" spans="1:12" x14ac:dyDescent="0.25">
      <c r="B124" t="s">
        <v>141</v>
      </c>
      <c r="C124">
        <v>1</v>
      </c>
      <c r="D124" t="s">
        <v>79</v>
      </c>
      <c r="E124" t="s">
        <v>310</v>
      </c>
      <c r="F124" s="1">
        <v>1</v>
      </c>
      <c r="G124" s="2" t="s">
        <v>11</v>
      </c>
      <c r="H124" s="2" t="s">
        <v>61</v>
      </c>
      <c r="I124" s="2" t="s">
        <v>12</v>
      </c>
      <c r="J124" s="1">
        <v>9900</v>
      </c>
      <c r="L124" s="53"/>
    </row>
    <row r="125" spans="1:12" x14ac:dyDescent="0.25">
      <c r="B125" t="s">
        <v>143</v>
      </c>
      <c r="C125">
        <v>1</v>
      </c>
      <c r="D125" t="s">
        <v>144</v>
      </c>
      <c r="E125" t="s">
        <v>310</v>
      </c>
      <c r="F125" s="1">
        <v>1</v>
      </c>
      <c r="G125" s="2" t="s">
        <v>11</v>
      </c>
      <c r="H125" s="2" t="s">
        <v>61</v>
      </c>
      <c r="I125" s="2" t="s">
        <v>12</v>
      </c>
      <c r="J125" s="1">
        <v>2200</v>
      </c>
      <c r="L125"/>
    </row>
    <row r="126" spans="1:12" x14ac:dyDescent="0.25">
      <c r="B126" t="s">
        <v>311</v>
      </c>
      <c r="C126">
        <v>1</v>
      </c>
      <c r="D126" t="s">
        <v>149</v>
      </c>
      <c r="E126" t="s">
        <v>310</v>
      </c>
      <c r="F126" s="1">
        <v>207.95</v>
      </c>
      <c r="G126" s="2" t="s">
        <v>80</v>
      </c>
      <c r="H126" s="2" t="s">
        <v>61</v>
      </c>
      <c r="I126" s="2" t="s">
        <v>12</v>
      </c>
      <c r="J126" s="1">
        <v>330</v>
      </c>
      <c r="L126"/>
    </row>
    <row r="127" spans="1:12" x14ac:dyDescent="0.25">
      <c r="B127" t="s">
        <v>151</v>
      </c>
      <c r="C127">
        <v>1</v>
      </c>
      <c r="D127" t="s">
        <v>140</v>
      </c>
      <c r="E127" t="s">
        <v>310</v>
      </c>
      <c r="F127" s="1">
        <v>2837</v>
      </c>
      <c r="G127" s="2" t="s">
        <v>11</v>
      </c>
      <c r="H127" s="2" t="s">
        <v>61</v>
      </c>
      <c r="I127" s="2" t="s">
        <v>12</v>
      </c>
      <c r="J127" s="1">
        <v>9900</v>
      </c>
      <c r="L127"/>
    </row>
    <row r="128" spans="1:12" x14ac:dyDescent="0.25">
      <c r="B128" t="s">
        <v>174</v>
      </c>
      <c r="C128">
        <v>1</v>
      </c>
      <c r="D128" t="s">
        <v>100</v>
      </c>
      <c r="E128" t="s">
        <v>310</v>
      </c>
      <c r="F128" s="1">
        <v>10960</v>
      </c>
      <c r="G128" s="2" t="s">
        <v>11</v>
      </c>
      <c r="H128" s="2" t="s">
        <v>61</v>
      </c>
      <c r="J128" s="1">
        <v>12056</v>
      </c>
      <c r="L128" s="27"/>
    </row>
    <row r="129" spans="1:12" x14ac:dyDescent="0.25">
      <c r="B129" t="s">
        <v>175</v>
      </c>
      <c r="C129">
        <v>1</v>
      </c>
      <c r="D129" t="s">
        <v>100</v>
      </c>
      <c r="E129" t="s">
        <v>310</v>
      </c>
      <c r="F129" s="1">
        <v>500</v>
      </c>
      <c r="G129" s="2" t="s">
        <v>11</v>
      </c>
      <c r="H129" s="2" t="s">
        <v>61</v>
      </c>
      <c r="J129" s="1">
        <v>550</v>
      </c>
      <c r="L129" s="27"/>
    </row>
    <row r="130" spans="1:12" x14ac:dyDescent="0.25">
      <c r="B130" t="s">
        <v>312</v>
      </c>
      <c r="C130">
        <v>1</v>
      </c>
      <c r="D130" t="s">
        <v>100</v>
      </c>
      <c r="E130" t="s">
        <v>310</v>
      </c>
      <c r="F130" s="1">
        <v>500</v>
      </c>
      <c r="G130" s="2" t="s">
        <v>11</v>
      </c>
      <c r="H130" s="2" t="s">
        <v>61</v>
      </c>
      <c r="J130" s="1">
        <v>550</v>
      </c>
      <c r="L130" s="27"/>
    </row>
    <row r="131" spans="1:12" x14ac:dyDescent="0.25">
      <c r="A131">
        <v>2019</v>
      </c>
      <c r="B131" t="s">
        <v>146</v>
      </c>
      <c r="C131">
        <v>1</v>
      </c>
      <c r="D131" t="s">
        <v>147</v>
      </c>
      <c r="E131" t="s">
        <v>37</v>
      </c>
      <c r="F131" s="1">
        <v>7000</v>
      </c>
      <c r="G131" s="2" t="s">
        <v>11</v>
      </c>
      <c r="H131" s="2" t="s">
        <v>61</v>
      </c>
      <c r="I131" s="2" t="s">
        <v>61</v>
      </c>
      <c r="J131" s="1">
        <v>7700</v>
      </c>
      <c r="L131"/>
    </row>
    <row r="132" spans="1:12" x14ac:dyDescent="0.25">
      <c r="B132" t="s">
        <v>161</v>
      </c>
      <c r="C132">
        <v>1</v>
      </c>
      <c r="D132" t="s">
        <v>162</v>
      </c>
      <c r="E132" t="s">
        <v>25</v>
      </c>
      <c r="F132" s="1">
        <v>4910.5</v>
      </c>
      <c r="G132" s="2" t="s">
        <v>11</v>
      </c>
      <c r="H132" s="2" t="s">
        <v>61</v>
      </c>
      <c r="J132" s="1">
        <v>5401.55</v>
      </c>
    </row>
    <row r="133" spans="1:12" x14ac:dyDescent="0.25">
      <c r="B133" t="s">
        <v>163</v>
      </c>
      <c r="C133">
        <v>1</v>
      </c>
      <c r="D133" t="s">
        <v>162</v>
      </c>
      <c r="E133" t="s">
        <v>25</v>
      </c>
      <c r="F133" s="1">
        <v>1360.45</v>
      </c>
      <c r="G133" s="2" t="s">
        <v>11</v>
      </c>
      <c r="H133" s="2" t="s">
        <v>61</v>
      </c>
      <c r="J133" s="1">
        <v>1496.95</v>
      </c>
    </row>
    <row r="134" spans="1:12" x14ac:dyDescent="0.25">
      <c r="B134" t="s">
        <v>164</v>
      </c>
      <c r="C134">
        <v>1</v>
      </c>
      <c r="D134" t="s">
        <v>162</v>
      </c>
      <c r="E134" t="s">
        <v>25</v>
      </c>
      <c r="F134" s="1">
        <v>9523</v>
      </c>
      <c r="G134" s="2" t="s">
        <v>11</v>
      </c>
      <c r="H134" s="2" t="s">
        <v>61</v>
      </c>
      <c r="J134" s="1">
        <v>10475.299999999999</v>
      </c>
    </row>
    <row r="135" spans="1:12" x14ac:dyDescent="0.25">
      <c r="B135" t="s">
        <v>165</v>
      </c>
      <c r="C135">
        <v>1</v>
      </c>
      <c r="D135" t="s">
        <v>162</v>
      </c>
      <c r="E135" t="s">
        <v>25</v>
      </c>
      <c r="F135" s="1">
        <v>3357</v>
      </c>
      <c r="G135" s="2" t="s">
        <v>11</v>
      </c>
      <c r="H135" s="2" t="s">
        <v>61</v>
      </c>
      <c r="J135" s="1">
        <v>3692.7</v>
      </c>
    </row>
    <row r="136" spans="1:12" x14ac:dyDescent="0.25">
      <c r="B136" t="s">
        <v>166</v>
      </c>
      <c r="C136">
        <v>1</v>
      </c>
      <c r="D136" t="s">
        <v>162</v>
      </c>
      <c r="E136" t="s">
        <v>25</v>
      </c>
      <c r="F136" s="1">
        <v>562.5</v>
      </c>
      <c r="G136" s="2" t="s">
        <v>11</v>
      </c>
      <c r="H136" s="2" t="s">
        <v>61</v>
      </c>
      <c r="J136" s="1">
        <v>618.75</v>
      </c>
    </row>
    <row r="137" spans="1:12" x14ac:dyDescent="0.25">
      <c r="B137" t="s">
        <v>167</v>
      </c>
      <c r="C137">
        <v>1</v>
      </c>
      <c r="D137" t="s">
        <v>162</v>
      </c>
      <c r="E137" t="s">
        <v>25</v>
      </c>
      <c r="F137" s="1">
        <v>1998.2</v>
      </c>
      <c r="G137" s="2" t="s">
        <v>11</v>
      </c>
      <c r="H137" s="2" t="s">
        <v>61</v>
      </c>
      <c r="J137" s="1">
        <v>2198.1999999999998</v>
      </c>
    </row>
    <row r="138" spans="1:12" x14ac:dyDescent="0.25">
      <c r="A138" s="13"/>
      <c r="B138" s="12" t="s">
        <v>177</v>
      </c>
      <c r="C138" s="12">
        <f>SUM(C104:C137)</f>
        <v>34</v>
      </c>
      <c r="D138" s="12"/>
      <c r="E138" s="12"/>
      <c r="F138" s="13">
        <f>SUM(F104:F137)</f>
        <v>86114.849999999991</v>
      </c>
      <c r="G138" s="14"/>
      <c r="H138" s="14"/>
      <c r="I138" s="14"/>
      <c r="J138" s="13">
        <f t="shared" ref="J138:K138" si="0">SUM(J104:J137)</f>
        <v>144641.45000000001</v>
      </c>
      <c r="K138" s="13">
        <f t="shared" si="0"/>
        <v>0</v>
      </c>
      <c r="L138" s="13"/>
    </row>
    <row r="139" spans="1:12" x14ac:dyDescent="0.25">
      <c r="F139" s="1"/>
      <c r="I139" s="2"/>
    </row>
    <row r="140" spans="1:12" x14ac:dyDescent="0.25">
      <c r="B140" t="s">
        <v>178</v>
      </c>
      <c r="C140">
        <v>4</v>
      </c>
      <c r="D140" t="s">
        <v>79</v>
      </c>
      <c r="E140" t="s">
        <v>10</v>
      </c>
      <c r="F140" s="1">
        <f>58.55*C140</f>
        <v>234.2</v>
      </c>
      <c r="G140" s="2" t="s">
        <v>87</v>
      </c>
      <c r="H140" s="2" t="s">
        <v>12</v>
      </c>
      <c r="I140" s="2" t="s">
        <v>12</v>
      </c>
      <c r="J140" s="1">
        <v>257.62</v>
      </c>
    </row>
    <row r="141" spans="1:12" x14ac:dyDescent="0.25">
      <c r="B141" t="s">
        <v>179</v>
      </c>
      <c r="C141">
        <v>1</v>
      </c>
      <c r="D141" t="s">
        <v>79</v>
      </c>
      <c r="E141" t="s">
        <v>15</v>
      </c>
      <c r="F141" s="1">
        <v>84.24</v>
      </c>
      <c r="G141" s="2" t="s">
        <v>87</v>
      </c>
      <c r="H141" s="2" t="s">
        <v>12</v>
      </c>
      <c r="I141" s="2" t="s">
        <v>12</v>
      </c>
      <c r="J141" s="1">
        <v>92.66</v>
      </c>
    </row>
    <row r="142" spans="1:12" x14ac:dyDescent="0.25">
      <c r="B142" t="s">
        <v>180</v>
      </c>
      <c r="C142">
        <v>1</v>
      </c>
      <c r="D142" t="s">
        <v>79</v>
      </c>
      <c r="E142" t="s">
        <v>15</v>
      </c>
      <c r="F142" s="1">
        <v>108.81</v>
      </c>
      <c r="G142" s="2" t="s">
        <v>87</v>
      </c>
      <c r="H142" s="2" t="s">
        <v>12</v>
      </c>
      <c r="I142" s="2" t="s">
        <v>12</v>
      </c>
      <c r="J142" s="1">
        <v>119.69</v>
      </c>
    </row>
    <row r="143" spans="1:12" x14ac:dyDescent="0.25">
      <c r="B143" t="s">
        <v>181</v>
      </c>
      <c r="C143">
        <v>1</v>
      </c>
      <c r="D143" t="s">
        <v>79</v>
      </c>
      <c r="E143" t="s">
        <v>15</v>
      </c>
      <c r="F143" s="1">
        <v>94.99</v>
      </c>
      <c r="G143" s="2" t="s">
        <v>87</v>
      </c>
      <c r="H143" s="2" t="s">
        <v>12</v>
      </c>
      <c r="I143" s="2" t="s">
        <v>12</v>
      </c>
      <c r="J143" s="1">
        <v>104.49</v>
      </c>
    </row>
    <row r="144" spans="1:12" x14ac:dyDescent="0.25">
      <c r="B144" t="s">
        <v>182</v>
      </c>
      <c r="C144">
        <v>1</v>
      </c>
      <c r="D144" t="s">
        <v>79</v>
      </c>
      <c r="E144" t="s">
        <v>15</v>
      </c>
      <c r="F144" s="1">
        <v>94.99</v>
      </c>
      <c r="G144" s="2" t="s">
        <v>87</v>
      </c>
      <c r="H144" s="2" t="s">
        <v>12</v>
      </c>
      <c r="I144" s="2" t="s">
        <v>12</v>
      </c>
      <c r="J144" s="1">
        <v>104.49</v>
      </c>
    </row>
    <row r="145" spans="1:10" x14ac:dyDescent="0.25">
      <c r="B145" t="s">
        <v>183</v>
      </c>
      <c r="C145">
        <v>1</v>
      </c>
      <c r="D145" t="s">
        <v>79</v>
      </c>
      <c r="E145" t="s">
        <v>15</v>
      </c>
      <c r="F145" s="1">
        <v>94.99</v>
      </c>
      <c r="G145" s="2" t="s">
        <v>87</v>
      </c>
      <c r="H145" s="2" t="s">
        <v>12</v>
      </c>
      <c r="I145" s="2" t="s">
        <v>12</v>
      </c>
      <c r="J145" s="1">
        <v>104.49</v>
      </c>
    </row>
    <row r="146" spans="1:10" x14ac:dyDescent="0.25">
      <c r="B146" t="s">
        <v>184</v>
      </c>
      <c r="C146">
        <v>1</v>
      </c>
      <c r="D146" t="s">
        <v>79</v>
      </c>
      <c r="E146" t="s">
        <v>15</v>
      </c>
      <c r="F146" s="1">
        <v>95</v>
      </c>
      <c r="G146" s="2" t="s">
        <v>87</v>
      </c>
      <c r="H146" s="2" t="s">
        <v>12</v>
      </c>
      <c r="I146" s="2" t="s">
        <v>12</v>
      </c>
      <c r="J146" s="1">
        <v>104.49</v>
      </c>
    </row>
    <row r="147" spans="1:10" x14ac:dyDescent="0.25">
      <c r="B147" t="s">
        <v>185</v>
      </c>
      <c r="C147">
        <v>1</v>
      </c>
      <c r="D147" t="s">
        <v>79</v>
      </c>
      <c r="E147" t="s">
        <v>15</v>
      </c>
      <c r="F147" s="1">
        <v>95</v>
      </c>
      <c r="G147" s="2" t="s">
        <v>87</v>
      </c>
      <c r="H147" s="2" t="s">
        <v>12</v>
      </c>
      <c r="I147" s="2" t="s">
        <v>12</v>
      </c>
      <c r="J147" s="1">
        <v>104.49</v>
      </c>
    </row>
    <row r="148" spans="1:10" x14ac:dyDescent="0.25">
      <c r="B148" t="s">
        <v>186</v>
      </c>
      <c r="C148">
        <v>1</v>
      </c>
      <c r="D148" t="s">
        <v>79</v>
      </c>
      <c r="E148" t="s">
        <v>15</v>
      </c>
      <c r="F148" s="1">
        <v>58.55</v>
      </c>
      <c r="G148" s="2" t="s">
        <v>87</v>
      </c>
      <c r="H148" s="2" t="s">
        <v>12</v>
      </c>
      <c r="I148" s="2" t="s">
        <v>12</v>
      </c>
      <c r="J148" s="1">
        <v>64.41</v>
      </c>
    </row>
    <row r="149" spans="1:10" x14ac:dyDescent="0.25">
      <c r="B149" t="s">
        <v>187</v>
      </c>
      <c r="C149">
        <v>1</v>
      </c>
      <c r="D149" t="s">
        <v>79</v>
      </c>
      <c r="E149" t="s">
        <v>15</v>
      </c>
      <c r="F149" s="1">
        <v>108.81</v>
      </c>
      <c r="G149" s="2" t="s">
        <v>87</v>
      </c>
      <c r="H149" s="2" t="s">
        <v>12</v>
      </c>
      <c r="I149" s="2" t="s">
        <v>12</v>
      </c>
      <c r="J149" s="1">
        <v>119.69</v>
      </c>
    </row>
    <row r="150" spans="1:10" x14ac:dyDescent="0.25">
      <c r="B150" t="s">
        <v>188</v>
      </c>
      <c r="C150">
        <v>1</v>
      </c>
      <c r="D150" t="s">
        <v>79</v>
      </c>
      <c r="E150" t="s">
        <v>15</v>
      </c>
      <c r="F150" s="1">
        <v>58.55</v>
      </c>
      <c r="G150" s="2" t="s">
        <v>87</v>
      </c>
      <c r="H150" s="2" t="s">
        <v>12</v>
      </c>
      <c r="I150" s="2" t="s">
        <v>12</v>
      </c>
      <c r="J150" s="1">
        <v>64.41</v>
      </c>
    </row>
    <row r="151" spans="1:10" x14ac:dyDescent="0.25">
      <c r="B151" t="s">
        <v>189</v>
      </c>
      <c r="C151">
        <v>1</v>
      </c>
      <c r="D151" t="s">
        <v>79</v>
      </c>
      <c r="E151" t="s">
        <v>25</v>
      </c>
      <c r="F151" s="1">
        <v>95</v>
      </c>
      <c r="G151" s="2" t="s">
        <v>87</v>
      </c>
      <c r="H151" s="2" t="s">
        <v>12</v>
      </c>
      <c r="I151" s="2" t="s">
        <v>12</v>
      </c>
      <c r="J151" s="1">
        <v>104.49</v>
      </c>
    </row>
    <row r="152" spans="1:10" x14ac:dyDescent="0.25">
      <c r="B152" t="s">
        <v>190</v>
      </c>
      <c r="C152">
        <v>1</v>
      </c>
      <c r="D152" t="s">
        <v>79</v>
      </c>
      <c r="E152" t="s">
        <v>25</v>
      </c>
      <c r="F152" s="1">
        <v>95</v>
      </c>
      <c r="G152" s="2" t="s">
        <v>87</v>
      </c>
      <c r="H152" s="2" t="s">
        <v>12</v>
      </c>
      <c r="I152" s="2" t="s">
        <v>12</v>
      </c>
      <c r="J152" s="1">
        <v>104.49</v>
      </c>
    </row>
    <row r="153" spans="1:10" x14ac:dyDescent="0.25">
      <c r="B153" t="s">
        <v>191</v>
      </c>
      <c r="C153">
        <v>1</v>
      </c>
      <c r="D153" t="s">
        <v>79</v>
      </c>
      <c r="E153" t="s">
        <v>25</v>
      </c>
      <c r="F153" s="1">
        <v>95</v>
      </c>
      <c r="G153" s="2" t="s">
        <v>87</v>
      </c>
      <c r="H153" s="2" t="s">
        <v>12</v>
      </c>
      <c r="I153" s="2" t="s">
        <v>12</v>
      </c>
      <c r="J153" s="1">
        <v>104.49</v>
      </c>
    </row>
    <row r="154" spans="1:10" x14ac:dyDescent="0.25">
      <c r="B154" t="s">
        <v>192</v>
      </c>
      <c r="C154">
        <v>1</v>
      </c>
      <c r="D154" t="s">
        <v>79</v>
      </c>
      <c r="E154" t="s">
        <v>25</v>
      </c>
      <c r="F154" s="1">
        <v>95</v>
      </c>
      <c r="G154" s="2" t="s">
        <v>87</v>
      </c>
      <c r="H154" s="2" t="s">
        <v>12</v>
      </c>
      <c r="I154" s="2" t="s">
        <v>12</v>
      </c>
      <c r="J154" s="1">
        <v>104.49</v>
      </c>
    </row>
    <row r="155" spans="1:10" x14ac:dyDescent="0.25">
      <c r="B155" t="s">
        <v>193</v>
      </c>
      <c r="C155">
        <v>1</v>
      </c>
      <c r="D155" t="s">
        <v>79</v>
      </c>
      <c r="E155" t="s">
        <v>37</v>
      </c>
      <c r="F155" s="1">
        <v>95</v>
      </c>
      <c r="G155" s="2" t="s">
        <v>87</v>
      </c>
      <c r="H155" s="2" t="s">
        <v>12</v>
      </c>
      <c r="I155" s="2" t="s">
        <v>12</v>
      </c>
      <c r="J155" s="1">
        <v>104.49</v>
      </c>
    </row>
    <row r="156" spans="1:10" x14ac:dyDescent="0.25">
      <c r="B156" t="s">
        <v>194</v>
      </c>
      <c r="C156">
        <v>1</v>
      </c>
      <c r="D156" t="s">
        <v>79</v>
      </c>
      <c r="E156" t="s">
        <v>37</v>
      </c>
      <c r="F156" s="1">
        <v>92.95</v>
      </c>
      <c r="G156" s="2" t="s">
        <v>87</v>
      </c>
      <c r="H156" s="2" t="s">
        <v>12</v>
      </c>
      <c r="I156" s="2" t="s">
        <v>81</v>
      </c>
      <c r="J156" s="1">
        <v>102.25</v>
      </c>
    </row>
    <row r="157" spans="1:10" x14ac:dyDescent="0.25">
      <c r="B157" t="s">
        <v>195</v>
      </c>
      <c r="C157">
        <v>1</v>
      </c>
      <c r="D157" t="s">
        <v>79</v>
      </c>
      <c r="E157" t="s">
        <v>37</v>
      </c>
      <c r="F157" s="1">
        <v>123</v>
      </c>
      <c r="G157" s="2" t="s">
        <v>87</v>
      </c>
      <c r="H157" s="2" t="s">
        <v>12</v>
      </c>
      <c r="I157" s="2" t="s">
        <v>81</v>
      </c>
      <c r="J157" s="1">
        <v>135.30000000000001</v>
      </c>
    </row>
    <row r="158" spans="1:10" x14ac:dyDescent="0.25">
      <c r="A158">
        <v>2021</v>
      </c>
      <c r="B158" t="s">
        <v>196</v>
      </c>
      <c r="C158">
        <v>1</v>
      </c>
      <c r="D158" t="s">
        <v>131</v>
      </c>
      <c r="E158" t="s">
        <v>15</v>
      </c>
      <c r="F158" s="1">
        <v>60</v>
      </c>
      <c r="G158" s="2" t="s">
        <v>87</v>
      </c>
      <c r="H158" s="2" t="s">
        <v>12</v>
      </c>
      <c r="I158" s="2" t="s">
        <v>12</v>
      </c>
      <c r="J158" s="1">
        <v>66</v>
      </c>
    </row>
    <row r="159" spans="1:10" x14ac:dyDescent="0.25">
      <c r="B159" t="s">
        <v>197</v>
      </c>
      <c r="C159">
        <v>1</v>
      </c>
      <c r="D159" t="s">
        <v>79</v>
      </c>
      <c r="E159" t="s">
        <v>10</v>
      </c>
      <c r="F159" s="1">
        <v>168.56</v>
      </c>
      <c r="G159" s="2" t="s">
        <v>87</v>
      </c>
      <c r="H159" s="2" t="s">
        <v>12</v>
      </c>
      <c r="I159" s="2" t="s">
        <v>12</v>
      </c>
      <c r="J159" s="1">
        <v>165</v>
      </c>
    </row>
    <row r="160" spans="1:10" x14ac:dyDescent="0.25">
      <c r="B160" t="s">
        <v>198</v>
      </c>
      <c r="C160">
        <v>1</v>
      </c>
      <c r="D160" t="s">
        <v>79</v>
      </c>
      <c r="E160" t="s">
        <v>10</v>
      </c>
      <c r="F160" s="1">
        <v>119.38</v>
      </c>
      <c r="G160" s="2" t="s">
        <v>87</v>
      </c>
      <c r="H160" s="2" t="s">
        <v>12</v>
      </c>
      <c r="I160" s="2" t="s">
        <v>12</v>
      </c>
      <c r="J160" s="1">
        <v>165</v>
      </c>
    </row>
    <row r="161" spans="2:12" x14ac:dyDescent="0.25">
      <c r="B161" t="s">
        <v>199</v>
      </c>
      <c r="C161">
        <v>1</v>
      </c>
      <c r="D161" t="s">
        <v>79</v>
      </c>
      <c r="E161" t="s">
        <v>10</v>
      </c>
      <c r="F161" s="1">
        <v>114</v>
      </c>
      <c r="G161" s="2" t="s">
        <v>87</v>
      </c>
      <c r="H161" s="2" t="s">
        <v>12</v>
      </c>
      <c r="I161" s="2" t="s">
        <v>12</v>
      </c>
      <c r="J161" s="1">
        <v>165</v>
      </c>
    </row>
    <row r="162" spans="2:12" x14ac:dyDescent="0.25">
      <c r="B162" t="s">
        <v>200</v>
      </c>
      <c r="C162">
        <v>1</v>
      </c>
      <c r="D162" t="s">
        <v>79</v>
      </c>
      <c r="E162" t="s">
        <v>15</v>
      </c>
      <c r="F162" s="1">
        <v>114</v>
      </c>
      <c r="G162" s="2" t="s">
        <v>87</v>
      </c>
      <c r="H162" s="2" t="s">
        <v>12</v>
      </c>
      <c r="I162" s="2" t="s">
        <v>12</v>
      </c>
      <c r="J162" s="1">
        <v>165</v>
      </c>
    </row>
    <row r="163" spans="2:12" x14ac:dyDescent="0.25">
      <c r="B163" t="s">
        <v>201</v>
      </c>
      <c r="C163">
        <v>1</v>
      </c>
      <c r="D163" t="s">
        <v>79</v>
      </c>
      <c r="E163" t="s">
        <v>15</v>
      </c>
      <c r="F163" s="1">
        <v>114</v>
      </c>
      <c r="G163" s="2" t="s">
        <v>87</v>
      </c>
      <c r="H163" s="2" t="s">
        <v>12</v>
      </c>
      <c r="I163" s="2" t="s">
        <v>12</v>
      </c>
      <c r="J163" s="1">
        <v>165</v>
      </c>
    </row>
    <row r="164" spans="2:12" x14ac:dyDescent="0.25">
      <c r="B164" t="s">
        <v>202</v>
      </c>
      <c r="C164">
        <v>1</v>
      </c>
      <c r="D164" t="s">
        <v>203</v>
      </c>
      <c r="E164" t="s">
        <v>15</v>
      </c>
      <c r="F164" s="1">
        <v>114</v>
      </c>
      <c r="G164" s="2" t="s">
        <v>87</v>
      </c>
      <c r="H164" s="2" t="s">
        <v>12</v>
      </c>
      <c r="I164" s="2" t="s">
        <v>12</v>
      </c>
      <c r="J164" s="1">
        <v>165</v>
      </c>
      <c r="L164" t="s">
        <v>313</v>
      </c>
    </row>
    <row r="165" spans="2:12" x14ac:dyDescent="0.25">
      <c r="B165" t="s">
        <v>204</v>
      </c>
      <c r="C165">
        <v>1</v>
      </c>
      <c r="D165" t="s">
        <v>79</v>
      </c>
      <c r="E165" t="s">
        <v>15</v>
      </c>
      <c r="F165" s="1">
        <v>167.97</v>
      </c>
      <c r="G165" s="2" t="s">
        <v>87</v>
      </c>
      <c r="H165" s="2" t="s">
        <v>12</v>
      </c>
      <c r="I165" s="2" t="s">
        <v>12</v>
      </c>
      <c r="J165" s="1">
        <v>165</v>
      </c>
    </row>
    <row r="166" spans="2:12" x14ac:dyDescent="0.25">
      <c r="B166" t="s">
        <v>205</v>
      </c>
      <c r="C166">
        <v>1</v>
      </c>
      <c r="D166" t="s">
        <v>79</v>
      </c>
      <c r="E166" t="s">
        <v>15</v>
      </c>
      <c r="F166" s="1">
        <v>150.54</v>
      </c>
      <c r="G166" s="2" t="s">
        <v>87</v>
      </c>
      <c r="H166" s="2" t="s">
        <v>12</v>
      </c>
      <c r="I166" s="2" t="s">
        <v>12</v>
      </c>
      <c r="J166" s="1">
        <v>165</v>
      </c>
    </row>
    <row r="167" spans="2:12" x14ac:dyDescent="0.25">
      <c r="B167" t="s">
        <v>205</v>
      </c>
      <c r="C167">
        <v>1</v>
      </c>
      <c r="D167" t="s">
        <v>79</v>
      </c>
      <c r="E167" t="s">
        <v>15</v>
      </c>
      <c r="F167" s="1">
        <v>114</v>
      </c>
      <c r="G167" s="2" t="s">
        <v>87</v>
      </c>
      <c r="H167" s="2" t="s">
        <v>12</v>
      </c>
      <c r="I167" s="2" t="s">
        <v>12</v>
      </c>
      <c r="J167" s="1">
        <v>165</v>
      </c>
    </row>
    <row r="168" spans="2:12" x14ac:dyDescent="0.25">
      <c r="B168" t="s">
        <v>206</v>
      </c>
      <c r="C168">
        <v>1</v>
      </c>
      <c r="D168" t="s">
        <v>79</v>
      </c>
      <c r="E168" t="s">
        <v>15</v>
      </c>
      <c r="F168" s="1">
        <v>168.56</v>
      </c>
      <c r="G168" s="2" t="s">
        <v>87</v>
      </c>
      <c r="H168" s="2" t="s">
        <v>12</v>
      </c>
      <c r="I168" s="2" t="s">
        <v>12</v>
      </c>
      <c r="J168" s="1">
        <v>165</v>
      </c>
    </row>
    <row r="169" spans="2:12" x14ac:dyDescent="0.25">
      <c r="B169" t="s">
        <v>207</v>
      </c>
      <c r="C169">
        <v>1</v>
      </c>
      <c r="D169" t="s">
        <v>79</v>
      </c>
      <c r="E169" t="s">
        <v>15</v>
      </c>
      <c r="F169" s="1">
        <v>168.56</v>
      </c>
      <c r="G169" s="2" t="s">
        <v>87</v>
      </c>
      <c r="H169" s="2" t="s">
        <v>12</v>
      </c>
      <c r="I169" s="2" t="s">
        <v>12</v>
      </c>
      <c r="J169" s="1">
        <v>165</v>
      </c>
    </row>
    <row r="170" spans="2:12" x14ac:dyDescent="0.25">
      <c r="B170" t="s">
        <v>208</v>
      </c>
      <c r="C170">
        <v>1</v>
      </c>
      <c r="D170" t="s">
        <v>209</v>
      </c>
      <c r="E170" t="s">
        <v>15</v>
      </c>
      <c r="F170" s="1">
        <v>114</v>
      </c>
      <c r="G170" s="2" t="s">
        <v>87</v>
      </c>
      <c r="H170" s="2" t="s">
        <v>12</v>
      </c>
      <c r="I170" s="2" t="s">
        <v>12</v>
      </c>
      <c r="J170" s="1">
        <v>165</v>
      </c>
      <c r="L170" t="s">
        <v>313</v>
      </c>
    </row>
    <row r="171" spans="2:12" x14ac:dyDescent="0.25">
      <c r="B171" t="s">
        <v>210</v>
      </c>
      <c r="C171">
        <v>1</v>
      </c>
      <c r="D171" t="s">
        <v>211</v>
      </c>
      <c r="E171" t="s">
        <v>15</v>
      </c>
      <c r="F171" s="5">
        <v>98</v>
      </c>
      <c r="G171" s="2" t="s">
        <v>87</v>
      </c>
      <c r="H171" s="2" t="s">
        <v>12</v>
      </c>
      <c r="I171" s="2" t="s">
        <v>12</v>
      </c>
      <c r="J171" s="1">
        <v>165</v>
      </c>
    </row>
    <row r="172" spans="2:12" x14ac:dyDescent="0.25">
      <c r="B172" t="s">
        <v>212</v>
      </c>
      <c r="C172">
        <v>1</v>
      </c>
      <c r="D172" t="s">
        <v>79</v>
      </c>
      <c r="E172" t="s">
        <v>15</v>
      </c>
      <c r="F172" s="1">
        <v>168.56</v>
      </c>
      <c r="G172" s="2" t="s">
        <v>87</v>
      </c>
      <c r="H172" s="2" t="s">
        <v>12</v>
      </c>
      <c r="I172" s="2" t="s">
        <v>12</v>
      </c>
      <c r="J172" s="1">
        <v>165</v>
      </c>
    </row>
    <row r="173" spans="2:12" x14ac:dyDescent="0.25">
      <c r="B173" t="s">
        <v>213</v>
      </c>
      <c r="C173">
        <v>1</v>
      </c>
      <c r="D173" t="s">
        <v>79</v>
      </c>
      <c r="E173" t="s">
        <v>15</v>
      </c>
      <c r="F173" s="1">
        <v>168.56</v>
      </c>
      <c r="G173" s="2" t="s">
        <v>87</v>
      </c>
      <c r="H173" s="2" t="s">
        <v>12</v>
      </c>
      <c r="I173" s="2" t="s">
        <v>12</v>
      </c>
      <c r="J173" s="1">
        <v>165</v>
      </c>
    </row>
    <row r="174" spans="2:12" x14ac:dyDescent="0.25">
      <c r="B174" t="s">
        <v>214</v>
      </c>
      <c r="C174">
        <v>1</v>
      </c>
      <c r="D174" t="s">
        <v>79</v>
      </c>
      <c r="E174" t="s">
        <v>15</v>
      </c>
      <c r="F174" s="1">
        <v>168.56</v>
      </c>
      <c r="G174" s="2" t="s">
        <v>87</v>
      </c>
      <c r="H174" s="2" t="s">
        <v>12</v>
      </c>
      <c r="I174" s="2" t="s">
        <v>12</v>
      </c>
      <c r="J174" s="1">
        <v>165</v>
      </c>
    </row>
    <row r="175" spans="2:12" x14ac:dyDescent="0.25">
      <c r="B175" t="s">
        <v>215</v>
      </c>
      <c r="C175">
        <v>1</v>
      </c>
      <c r="D175" t="s">
        <v>79</v>
      </c>
      <c r="E175" t="s">
        <v>15</v>
      </c>
      <c r="F175" s="1">
        <v>114</v>
      </c>
      <c r="G175" s="2" t="s">
        <v>87</v>
      </c>
      <c r="H175" s="2" t="s">
        <v>12</v>
      </c>
      <c r="I175" s="2" t="s">
        <v>12</v>
      </c>
      <c r="J175" s="1">
        <v>165</v>
      </c>
      <c r="L175"/>
    </row>
    <row r="176" spans="2:12" x14ac:dyDescent="0.25">
      <c r="B176" t="s">
        <v>216</v>
      </c>
      <c r="C176">
        <v>1</v>
      </c>
      <c r="D176" t="s">
        <v>79</v>
      </c>
      <c r="E176" t="s">
        <v>15</v>
      </c>
      <c r="F176" s="1">
        <v>168.56</v>
      </c>
      <c r="G176" s="2" t="s">
        <v>87</v>
      </c>
      <c r="H176" s="2" t="s">
        <v>12</v>
      </c>
      <c r="I176" s="2" t="s">
        <v>12</v>
      </c>
      <c r="J176" s="1">
        <v>165</v>
      </c>
      <c r="L176"/>
    </row>
    <row r="177" spans="1:12" x14ac:dyDescent="0.25">
      <c r="B177" t="s">
        <v>217</v>
      </c>
      <c r="C177">
        <v>1</v>
      </c>
      <c r="D177" t="s">
        <v>79</v>
      </c>
      <c r="E177" t="s">
        <v>15</v>
      </c>
      <c r="F177" s="1">
        <v>167.97</v>
      </c>
      <c r="G177" s="2" t="s">
        <v>87</v>
      </c>
      <c r="H177" s="2" t="s">
        <v>12</v>
      </c>
      <c r="I177" s="2" t="s">
        <v>12</v>
      </c>
      <c r="J177" s="1">
        <v>165</v>
      </c>
      <c r="L177"/>
    </row>
    <row r="178" spans="1:12" x14ac:dyDescent="0.25">
      <c r="B178" t="s">
        <v>218</v>
      </c>
      <c r="C178">
        <v>1</v>
      </c>
      <c r="D178" t="s">
        <v>79</v>
      </c>
      <c r="E178" t="s">
        <v>15</v>
      </c>
      <c r="F178" s="1">
        <v>98</v>
      </c>
      <c r="G178" s="2" t="s">
        <v>87</v>
      </c>
      <c r="H178" s="2" t="s">
        <v>12</v>
      </c>
      <c r="I178" s="2" t="s">
        <v>12</v>
      </c>
      <c r="J178" s="1">
        <v>165</v>
      </c>
      <c r="L178"/>
    </row>
    <row r="179" spans="1:12" x14ac:dyDescent="0.25">
      <c r="B179" t="s">
        <v>219</v>
      </c>
      <c r="C179">
        <v>1</v>
      </c>
      <c r="D179" t="s">
        <v>79</v>
      </c>
      <c r="E179" t="s">
        <v>25</v>
      </c>
      <c r="F179" s="1">
        <v>98</v>
      </c>
      <c r="G179" s="2" t="s">
        <v>87</v>
      </c>
      <c r="H179" s="2" t="s">
        <v>12</v>
      </c>
      <c r="I179" s="2" t="s">
        <v>12</v>
      </c>
      <c r="J179" s="1">
        <v>165</v>
      </c>
      <c r="K179" s="2"/>
      <c r="L179"/>
    </row>
    <row r="180" spans="1:12" x14ac:dyDescent="0.25">
      <c r="A180">
        <v>2021</v>
      </c>
      <c r="B180" t="s">
        <v>220</v>
      </c>
      <c r="C180">
        <v>1</v>
      </c>
      <c r="D180" t="s">
        <v>221</v>
      </c>
      <c r="E180" t="s">
        <v>15</v>
      </c>
      <c r="F180" s="1">
        <v>135</v>
      </c>
      <c r="G180" s="2" t="s">
        <v>87</v>
      </c>
      <c r="H180" s="2" t="s">
        <v>12</v>
      </c>
      <c r="I180" s="2" t="s">
        <v>12</v>
      </c>
      <c r="J180" s="1">
        <v>148.5</v>
      </c>
      <c r="K180" s="2" t="s">
        <v>222</v>
      </c>
      <c r="L180"/>
    </row>
    <row r="181" spans="1:12" x14ac:dyDescent="0.25">
      <c r="A181">
        <v>2021</v>
      </c>
      <c r="B181" t="s">
        <v>223</v>
      </c>
      <c r="C181">
        <v>1</v>
      </c>
      <c r="D181" t="s">
        <v>221</v>
      </c>
      <c r="E181" t="s">
        <v>15</v>
      </c>
      <c r="F181" s="1">
        <v>135</v>
      </c>
      <c r="G181" s="2" t="s">
        <v>87</v>
      </c>
      <c r="H181" s="2" t="s">
        <v>12</v>
      </c>
      <c r="I181" s="2" t="s">
        <v>12</v>
      </c>
      <c r="J181" s="1">
        <v>148.5</v>
      </c>
      <c r="K181" s="2" t="s">
        <v>222</v>
      </c>
      <c r="L181"/>
    </row>
    <row r="182" spans="1:12" x14ac:dyDescent="0.25">
      <c r="A182">
        <v>2023</v>
      </c>
      <c r="B182" t="s">
        <v>224</v>
      </c>
      <c r="C182">
        <v>1</v>
      </c>
      <c r="D182" t="s">
        <v>225</v>
      </c>
      <c r="E182" t="s">
        <v>15</v>
      </c>
      <c r="F182" s="1">
        <v>162</v>
      </c>
      <c r="G182" s="2" t="s">
        <v>87</v>
      </c>
      <c r="H182" s="2" t="s">
        <v>12</v>
      </c>
      <c r="I182" s="2"/>
      <c r="J182" s="1">
        <v>162</v>
      </c>
      <c r="K182" s="2"/>
      <c r="L182"/>
    </row>
    <row r="183" spans="1:12" x14ac:dyDescent="0.25">
      <c r="B183" t="s">
        <v>226</v>
      </c>
      <c r="C183">
        <v>1</v>
      </c>
      <c r="D183" t="s">
        <v>79</v>
      </c>
      <c r="E183" t="s">
        <v>21</v>
      </c>
      <c r="F183" s="1">
        <v>100</v>
      </c>
      <c r="G183" s="2" t="s">
        <v>87</v>
      </c>
      <c r="H183" s="2" t="s">
        <v>12</v>
      </c>
      <c r="I183" s="2" t="s">
        <v>12</v>
      </c>
      <c r="J183" s="1">
        <v>330</v>
      </c>
      <c r="K183" s="2"/>
      <c r="L183"/>
    </row>
    <row r="184" spans="1:12" x14ac:dyDescent="0.25">
      <c r="B184" t="s">
        <v>226</v>
      </c>
      <c r="C184">
        <v>1</v>
      </c>
      <c r="D184" t="s">
        <v>79</v>
      </c>
      <c r="E184" t="s">
        <v>21</v>
      </c>
      <c r="F184" s="1">
        <v>100</v>
      </c>
      <c r="G184" s="2" t="s">
        <v>87</v>
      </c>
      <c r="H184" s="2" t="s">
        <v>12</v>
      </c>
      <c r="I184" s="2" t="s">
        <v>12</v>
      </c>
      <c r="J184" s="1">
        <v>330</v>
      </c>
      <c r="L184"/>
    </row>
    <row r="185" spans="1:12" x14ac:dyDescent="0.25">
      <c r="B185" t="s">
        <v>226</v>
      </c>
      <c r="C185">
        <v>1</v>
      </c>
      <c r="D185" t="s">
        <v>79</v>
      </c>
      <c r="E185" t="s">
        <v>21</v>
      </c>
      <c r="F185" s="1">
        <v>100</v>
      </c>
      <c r="G185" s="2" t="s">
        <v>87</v>
      </c>
      <c r="H185" s="2" t="s">
        <v>12</v>
      </c>
      <c r="I185" s="2" t="s">
        <v>12</v>
      </c>
      <c r="J185" s="1">
        <v>330</v>
      </c>
      <c r="L185"/>
    </row>
    <row r="186" spans="1:12" x14ac:dyDescent="0.25">
      <c r="B186" t="s">
        <v>226</v>
      </c>
      <c r="C186">
        <v>1</v>
      </c>
      <c r="D186" t="s">
        <v>79</v>
      </c>
      <c r="E186" t="s">
        <v>21</v>
      </c>
      <c r="F186" s="1">
        <v>100</v>
      </c>
      <c r="G186" s="2" t="s">
        <v>87</v>
      </c>
      <c r="H186" s="2" t="s">
        <v>12</v>
      </c>
      <c r="I186" s="2" t="s">
        <v>12</v>
      </c>
      <c r="J186" s="1">
        <v>330</v>
      </c>
      <c r="L186"/>
    </row>
    <row r="187" spans="1:12" x14ac:dyDescent="0.25">
      <c r="B187" t="s">
        <v>226</v>
      </c>
      <c r="C187">
        <v>1</v>
      </c>
      <c r="D187" t="s">
        <v>79</v>
      </c>
      <c r="E187" t="s">
        <v>21</v>
      </c>
      <c r="F187" s="1">
        <v>55.81</v>
      </c>
      <c r="G187" s="2" t="s">
        <v>87</v>
      </c>
      <c r="H187" s="2" t="s">
        <v>12</v>
      </c>
      <c r="I187" s="2" t="s">
        <v>12</v>
      </c>
      <c r="J187" s="1">
        <v>330</v>
      </c>
      <c r="L187"/>
    </row>
    <row r="188" spans="1:12" x14ac:dyDescent="0.25">
      <c r="B188" t="s">
        <v>226</v>
      </c>
      <c r="C188">
        <v>1</v>
      </c>
      <c r="D188" t="s">
        <v>79</v>
      </c>
      <c r="E188" t="s">
        <v>21</v>
      </c>
      <c r="F188" s="1">
        <v>55.81</v>
      </c>
      <c r="G188" s="2" t="s">
        <v>87</v>
      </c>
      <c r="H188" s="2" t="s">
        <v>12</v>
      </c>
      <c r="I188" s="2" t="s">
        <v>12</v>
      </c>
      <c r="J188" s="1">
        <v>330</v>
      </c>
      <c r="L188"/>
    </row>
    <row r="189" spans="1:12" x14ac:dyDescent="0.25">
      <c r="B189" t="s">
        <v>226</v>
      </c>
      <c r="C189">
        <v>1</v>
      </c>
      <c r="D189" t="s">
        <v>79</v>
      </c>
      <c r="E189" t="s">
        <v>21</v>
      </c>
      <c r="F189" s="1">
        <v>55.81</v>
      </c>
      <c r="G189" s="2" t="s">
        <v>87</v>
      </c>
      <c r="H189" s="2" t="s">
        <v>12</v>
      </c>
      <c r="I189" s="2" t="s">
        <v>12</v>
      </c>
      <c r="J189" s="1">
        <v>330</v>
      </c>
      <c r="L189"/>
    </row>
    <row r="190" spans="1:12" x14ac:dyDescent="0.25">
      <c r="B190" t="s">
        <v>226</v>
      </c>
      <c r="C190">
        <v>1</v>
      </c>
      <c r="D190" t="s">
        <v>79</v>
      </c>
      <c r="E190" t="s">
        <v>21</v>
      </c>
      <c r="F190" s="1">
        <v>140</v>
      </c>
      <c r="G190" s="2" t="s">
        <v>87</v>
      </c>
      <c r="H190" s="2" t="s">
        <v>12</v>
      </c>
      <c r="I190" s="2" t="s">
        <v>12</v>
      </c>
      <c r="J190" s="1">
        <v>330</v>
      </c>
      <c r="L190"/>
    </row>
    <row r="191" spans="1:12" x14ac:dyDescent="0.25">
      <c r="B191" t="s">
        <v>226</v>
      </c>
      <c r="C191">
        <v>1</v>
      </c>
      <c r="D191" t="s">
        <v>79</v>
      </c>
      <c r="E191" t="s">
        <v>21</v>
      </c>
      <c r="F191" s="1">
        <v>140</v>
      </c>
      <c r="G191" s="2" t="s">
        <v>87</v>
      </c>
      <c r="H191" s="2" t="s">
        <v>12</v>
      </c>
      <c r="I191" s="2" t="s">
        <v>12</v>
      </c>
      <c r="J191" s="1">
        <v>330</v>
      </c>
      <c r="L191"/>
    </row>
    <row r="192" spans="1:12" x14ac:dyDescent="0.25">
      <c r="B192" t="s">
        <v>226</v>
      </c>
      <c r="C192">
        <v>1</v>
      </c>
      <c r="D192" t="s">
        <v>79</v>
      </c>
      <c r="E192" t="s">
        <v>21</v>
      </c>
      <c r="F192" s="1">
        <v>140</v>
      </c>
      <c r="G192" s="2" t="s">
        <v>87</v>
      </c>
      <c r="H192" s="2" t="s">
        <v>12</v>
      </c>
      <c r="I192" s="2" t="s">
        <v>12</v>
      </c>
      <c r="J192" s="1">
        <v>330</v>
      </c>
      <c r="L192"/>
    </row>
    <row r="193" spans="1:12" x14ac:dyDescent="0.25">
      <c r="B193" t="s">
        <v>227</v>
      </c>
      <c r="C193">
        <v>1</v>
      </c>
      <c r="D193" t="s">
        <v>79</v>
      </c>
      <c r="E193" t="s">
        <v>21</v>
      </c>
      <c r="F193" s="1">
        <v>137.47999999999999</v>
      </c>
      <c r="G193" s="2" t="s">
        <v>87</v>
      </c>
      <c r="H193" s="2" t="s">
        <v>12</v>
      </c>
      <c r="I193" s="2" t="s">
        <v>12</v>
      </c>
      <c r="J193" s="1">
        <v>330</v>
      </c>
      <c r="L193"/>
    </row>
    <row r="194" spans="1:12" x14ac:dyDescent="0.25">
      <c r="B194" t="s">
        <v>228</v>
      </c>
      <c r="C194">
        <v>1</v>
      </c>
      <c r="D194" t="s">
        <v>79</v>
      </c>
      <c r="E194" t="s">
        <v>21</v>
      </c>
      <c r="F194" s="1">
        <v>96.97</v>
      </c>
      <c r="G194" s="2" t="s">
        <v>87</v>
      </c>
      <c r="H194" s="2" t="s">
        <v>12</v>
      </c>
      <c r="I194" s="2" t="s">
        <v>12</v>
      </c>
      <c r="J194" s="1">
        <v>330</v>
      </c>
      <c r="L194"/>
    </row>
    <row r="195" spans="1:12" x14ac:dyDescent="0.25">
      <c r="B195" t="s">
        <v>229</v>
      </c>
      <c r="C195">
        <v>1</v>
      </c>
      <c r="D195" t="s">
        <v>79</v>
      </c>
      <c r="E195" t="s">
        <v>21</v>
      </c>
      <c r="F195" s="5">
        <v>58.44</v>
      </c>
      <c r="G195" s="2" t="s">
        <v>87</v>
      </c>
      <c r="H195" s="2" t="s">
        <v>12</v>
      </c>
      <c r="I195" s="2" t="s">
        <v>12</v>
      </c>
      <c r="J195" s="1">
        <v>330</v>
      </c>
      <c r="L195"/>
    </row>
    <row r="196" spans="1:12" x14ac:dyDescent="0.25">
      <c r="B196" t="s">
        <v>229</v>
      </c>
      <c r="C196">
        <v>1</v>
      </c>
      <c r="D196" t="s">
        <v>79</v>
      </c>
      <c r="E196" t="s">
        <v>21</v>
      </c>
      <c r="F196" s="5">
        <v>58.43</v>
      </c>
      <c r="G196" s="2" t="s">
        <v>87</v>
      </c>
      <c r="H196" s="2" t="s">
        <v>12</v>
      </c>
      <c r="I196" s="2" t="s">
        <v>12</v>
      </c>
      <c r="J196" s="1">
        <v>330</v>
      </c>
      <c r="L196"/>
    </row>
    <row r="197" spans="1:12" x14ac:dyDescent="0.25">
      <c r="B197" t="s">
        <v>229</v>
      </c>
      <c r="C197">
        <v>1</v>
      </c>
      <c r="D197" t="s">
        <v>79</v>
      </c>
      <c r="E197" t="s">
        <v>21</v>
      </c>
      <c r="F197" s="5">
        <v>58.43</v>
      </c>
      <c r="G197" s="2" t="s">
        <v>87</v>
      </c>
      <c r="H197" s="2" t="s">
        <v>12</v>
      </c>
      <c r="I197" s="2" t="s">
        <v>12</v>
      </c>
      <c r="J197" s="1">
        <v>330</v>
      </c>
    </row>
    <row r="198" spans="1:12" x14ac:dyDescent="0.25">
      <c r="B198" t="s">
        <v>229</v>
      </c>
      <c r="C198">
        <v>1</v>
      </c>
      <c r="D198" t="s">
        <v>79</v>
      </c>
      <c r="E198" t="s">
        <v>21</v>
      </c>
      <c r="F198" s="5">
        <v>56.29</v>
      </c>
      <c r="G198" s="2" t="s">
        <v>87</v>
      </c>
      <c r="H198" s="2" t="s">
        <v>12</v>
      </c>
      <c r="I198" s="2" t="s">
        <v>12</v>
      </c>
      <c r="J198" s="1">
        <v>330</v>
      </c>
    </row>
    <row r="199" spans="1:12" x14ac:dyDescent="0.25">
      <c r="B199" t="s">
        <v>229</v>
      </c>
      <c r="C199">
        <v>1</v>
      </c>
      <c r="D199" t="s">
        <v>79</v>
      </c>
      <c r="E199" t="s">
        <v>21</v>
      </c>
      <c r="F199" s="5">
        <v>67.58</v>
      </c>
      <c r="G199" s="2" t="s">
        <v>87</v>
      </c>
      <c r="H199" s="2" t="s">
        <v>12</v>
      </c>
      <c r="I199" s="2" t="s">
        <v>12</v>
      </c>
      <c r="J199" s="1">
        <v>330</v>
      </c>
    </row>
    <row r="200" spans="1:12" x14ac:dyDescent="0.25">
      <c r="B200" t="s">
        <v>229</v>
      </c>
      <c r="C200">
        <v>1</v>
      </c>
      <c r="D200" t="s">
        <v>79</v>
      </c>
      <c r="E200" t="s">
        <v>21</v>
      </c>
      <c r="F200" s="5">
        <v>56.29</v>
      </c>
      <c r="G200" s="2" t="s">
        <v>87</v>
      </c>
      <c r="H200" s="2" t="s">
        <v>12</v>
      </c>
      <c r="I200" s="2" t="s">
        <v>12</v>
      </c>
      <c r="J200" s="1">
        <v>330</v>
      </c>
    </row>
    <row r="201" spans="1:12" x14ac:dyDescent="0.25">
      <c r="B201" t="s">
        <v>229</v>
      </c>
      <c r="C201">
        <v>1</v>
      </c>
      <c r="D201" t="s">
        <v>79</v>
      </c>
      <c r="E201" t="s">
        <v>21</v>
      </c>
      <c r="F201" s="5">
        <v>68.94</v>
      </c>
      <c r="G201" s="2" t="s">
        <v>87</v>
      </c>
      <c r="H201" s="2" t="s">
        <v>12</v>
      </c>
      <c r="I201" s="2" t="s">
        <v>12</v>
      </c>
      <c r="J201" s="1">
        <v>330</v>
      </c>
    </row>
    <row r="202" spans="1:12" x14ac:dyDescent="0.25">
      <c r="A202" s="13"/>
      <c r="B202" s="12" t="s">
        <v>230</v>
      </c>
      <c r="C202" s="12">
        <f>SUM(C140:C201)</f>
        <v>65</v>
      </c>
      <c r="D202" s="12"/>
      <c r="E202" s="12"/>
      <c r="F202" s="13">
        <f>SUM(F140:F201)</f>
        <v>6835.1400000000012</v>
      </c>
      <c r="G202" s="14"/>
      <c r="H202" s="14"/>
      <c r="I202" s="14"/>
      <c r="J202" s="13">
        <f>SUM(J140:J201)</f>
        <v>12260.93</v>
      </c>
      <c r="K202" s="12"/>
      <c r="L202" s="13"/>
    </row>
    <row r="204" spans="1:12" x14ac:dyDescent="0.25">
      <c r="B204" t="s">
        <v>231</v>
      </c>
      <c r="C204">
        <v>1</v>
      </c>
      <c r="D204" t="s">
        <v>232</v>
      </c>
      <c r="E204" t="s">
        <v>233</v>
      </c>
      <c r="F204" s="1">
        <v>1</v>
      </c>
      <c r="G204" s="2" t="s">
        <v>11</v>
      </c>
      <c r="H204" s="2" t="s">
        <v>61</v>
      </c>
      <c r="I204" s="2"/>
      <c r="J204" s="19">
        <v>1040000</v>
      </c>
      <c r="K204" s="21" t="s">
        <v>234</v>
      </c>
      <c r="L204" t="s">
        <v>314</v>
      </c>
    </row>
    <row r="205" spans="1:12" x14ac:dyDescent="0.25">
      <c r="B205" t="s">
        <v>235</v>
      </c>
      <c r="C205">
        <v>1</v>
      </c>
      <c r="D205" t="s">
        <v>236</v>
      </c>
      <c r="E205" t="s">
        <v>237</v>
      </c>
      <c r="F205" s="1">
        <v>1</v>
      </c>
      <c r="G205" s="2" t="s">
        <v>238</v>
      </c>
      <c r="I205" s="2"/>
      <c r="J205" s="19">
        <v>1980000</v>
      </c>
      <c r="K205" t="s">
        <v>239</v>
      </c>
      <c r="L205" t="s">
        <v>314</v>
      </c>
    </row>
    <row r="206" spans="1:12" x14ac:dyDescent="0.25">
      <c r="B206" t="s">
        <v>240</v>
      </c>
      <c r="C206">
        <v>1</v>
      </c>
      <c r="D206" t="s">
        <v>241</v>
      </c>
      <c r="F206" s="1">
        <v>1</v>
      </c>
      <c r="I206" s="2"/>
      <c r="J206" s="19">
        <v>1</v>
      </c>
    </row>
    <row r="207" spans="1:12" x14ac:dyDescent="0.25">
      <c r="A207" s="7"/>
      <c r="B207" s="7" t="s">
        <v>242</v>
      </c>
      <c r="C207" s="7">
        <v>1</v>
      </c>
      <c r="D207" s="7" t="s">
        <v>243</v>
      </c>
      <c r="E207" s="7" t="s">
        <v>15</v>
      </c>
      <c r="F207" s="5">
        <v>1</v>
      </c>
      <c r="G207" s="8"/>
      <c r="H207" s="8"/>
      <c r="I207" s="8"/>
      <c r="J207" s="5">
        <v>1</v>
      </c>
      <c r="K207" s="7"/>
    </row>
    <row r="208" spans="1:12" x14ac:dyDescent="0.25">
      <c r="A208" s="7"/>
      <c r="B208" t="s">
        <v>244</v>
      </c>
      <c r="C208">
        <v>1</v>
      </c>
      <c r="D208" t="s">
        <v>243</v>
      </c>
      <c r="E208" s="7" t="s">
        <v>15</v>
      </c>
      <c r="F208" s="5">
        <v>1</v>
      </c>
      <c r="G208" s="8"/>
      <c r="H208" s="8"/>
      <c r="I208" s="8"/>
      <c r="J208" s="5">
        <v>1</v>
      </c>
      <c r="K208" s="7"/>
    </row>
    <row r="209" spans="1:15" x14ac:dyDescent="0.25">
      <c r="B209" t="s">
        <v>245</v>
      </c>
      <c r="C209">
        <v>1</v>
      </c>
      <c r="D209" t="s">
        <v>243</v>
      </c>
      <c r="E209" s="7" t="s">
        <v>15</v>
      </c>
      <c r="F209" s="5">
        <v>1</v>
      </c>
      <c r="G209" s="8"/>
      <c r="H209" s="8"/>
      <c r="I209" s="8"/>
      <c r="J209" s="5">
        <v>1</v>
      </c>
    </row>
    <row r="210" spans="1:15" x14ac:dyDescent="0.25">
      <c r="B210" t="s">
        <v>246</v>
      </c>
      <c r="C210">
        <v>1</v>
      </c>
      <c r="D210" t="s">
        <v>243</v>
      </c>
      <c r="E210" s="7" t="s">
        <v>15</v>
      </c>
      <c r="F210" s="5">
        <v>1</v>
      </c>
      <c r="G210" s="8"/>
      <c r="H210" s="8"/>
      <c r="I210" s="8"/>
      <c r="J210" s="5">
        <v>1</v>
      </c>
      <c r="L210" t="s">
        <v>247</v>
      </c>
    </row>
    <row r="211" spans="1:15" x14ac:dyDescent="0.25">
      <c r="B211" t="s">
        <v>248</v>
      </c>
      <c r="C211">
        <v>1</v>
      </c>
      <c r="D211" t="s">
        <v>243</v>
      </c>
      <c r="E211" s="7" t="s">
        <v>15</v>
      </c>
      <c r="F211" s="5">
        <v>1</v>
      </c>
      <c r="G211" s="8"/>
      <c r="H211" s="8"/>
      <c r="I211" s="8"/>
      <c r="J211" s="5">
        <v>1</v>
      </c>
    </row>
    <row r="212" spans="1:15" x14ac:dyDescent="0.25">
      <c r="A212">
        <v>2003</v>
      </c>
      <c r="B212" t="s">
        <v>249</v>
      </c>
      <c r="C212">
        <v>1</v>
      </c>
      <c r="D212" s="21">
        <v>2003</v>
      </c>
      <c r="E212" s="7" t="s">
        <v>10</v>
      </c>
      <c r="F212" s="5">
        <v>1</v>
      </c>
      <c r="G212" s="8"/>
      <c r="H212" s="8"/>
      <c r="I212" s="8"/>
      <c r="J212" s="5">
        <v>1</v>
      </c>
    </row>
    <row r="213" spans="1:15" x14ac:dyDescent="0.25">
      <c r="B213" t="s">
        <v>250</v>
      </c>
      <c r="C213">
        <v>1</v>
      </c>
      <c r="D213" s="21"/>
      <c r="E213" s="7" t="s">
        <v>37</v>
      </c>
      <c r="F213" s="5">
        <v>1</v>
      </c>
      <c r="G213" s="8"/>
      <c r="H213" s="8"/>
      <c r="I213" s="8"/>
      <c r="J213" s="5">
        <v>1</v>
      </c>
      <c r="K213" t="s">
        <v>251</v>
      </c>
    </row>
    <row r="214" spans="1:15" x14ac:dyDescent="0.25">
      <c r="A214">
        <v>2005</v>
      </c>
      <c r="B214" t="s">
        <v>252</v>
      </c>
      <c r="C214">
        <v>1</v>
      </c>
      <c r="D214" s="21">
        <v>2005</v>
      </c>
      <c r="E214" s="7" t="s">
        <v>25</v>
      </c>
      <c r="F214" s="5">
        <v>1</v>
      </c>
      <c r="G214" s="8"/>
      <c r="H214" s="8"/>
      <c r="I214" s="8"/>
      <c r="J214" s="5">
        <v>1</v>
      </c>
    </row>
    <row r="215" spans="1:15" x14ac:dyDescent="0.25">
      <c r="A215" s="13"/>
      <c r="B215" s="12" t="s">
        <v>253</v>
      </c>
      <c r="C215" s="12">
        <f>SUM(C204:C214)</f>
        <v>11</v>
      </c>
      <c r="D215" s="12"/>
      <c r="E215" s="12"/>
      <c r="F215" s="13">
        <f>SUM(F204:F214)</f>
        <v>11</v>
      </c>
      <c r="G215" s="14"/>
      <c r="H215" s="14"/>
      <c r="I215" s="12"/>
      <c r="J215" s="13">
        <f>SUM(J204:J214)</f>
        <v>3020009</v>
      </c>
      <c r="K215" s="12"/>
      <c r="L215" s="13"/>
    </row>
    <row r="216" spans="1:15" x14ac:dyDescent="0.25">
      <c r="F216" s="1"/>
      <c r="I216" s="2"/>
    </row>
    <row r="217" spans="1:15" ht="15.75" thickBot="1" x14ac:dyDescent="0.3">
      <c r="A217" s="17"/>
      <c r="B217" s="16" t="s">
        <v>254</v>
      </c>
      <c r="C217" s="18">
        <f>C33+C42+C47+C49+C60+C62+C64+C64+C72+C95+C102+C138+C202+C215</f>
        <v>195</v>
      </c>
      <c r="D217" s="17"/>
      <c r="E217" s="16"/>
      <c r="F217" s="48">
        <f>F33+F42+F47+F49+F60+F62+F64+F64+F72+F95+F102+F138+F202+F215</f>
        <v>164799.92000000001</v>
      </c>
      <c r="G217" s="36"/>
      <c r="H217" s="36"/>
      <c r="I217" s="16"/>
      <c r="J217" s="49">
        <f>J33+J42+J47+J49+J60+J62+J64+J64+J72+J95+J102+J138+J202+J215</f>
        <v>3307559.59</v>
      </c>
      <c r="K217" s="18">
        <f>K33+K42+K47+K49+K60+K62+K64+K64+K72+K95+K102+K138+K202+K215</f>
        <v>0</v>
      </c>
      <c r="L217" s="29"/>
    </row>
    <row r="218" spans="1:15" ht="15.75" thickTop="1" x14ac:dyDescent="0.25">
      <c r="C218" s="4"/>
      <c r="D218" s="4"/>
    </row>
    <row r="219" spans="1:15" x14ac:dyDescent="0.25">
      <c r="C219" s="4"/>
      <c r="D219" s="4"/>
    </row>
    <row r="220" spans="1:15" ht="105" x14ac:dyDescent="0.25">
      <c r="A220" s="22" t="s">
        <v>329</v>
      </c>
      <c r="B220" t="s">
        <v>1</v>
      </c>
      <c r="C220" t="s">
        <v>2</v>
      </c>
      <c r="D220" t="s">
        <v>332</v>
      </c>
      <c r="E220" t="s">
        <v>4</v>
      </c>
      <c r="F220" s="98" t="s">
        <v>341</v>
      </c>
      <c r="G220" s="99" t="s">
        <v>6</v>
      </c>
      <c r="H220" s="100" t="s">
        <v>330</v>
      </c>
      <c r="I220" s="99" t="s">
        <v>6</v>
      </c>
      <c r="J220" s="101" t="s">
        <v>331</v>
      </c>
      <c r="K220" s="99" t="s">
        <v>7</v>
      </c>
      <c r="L220" s="101"/>
      <c r="N220" s="98"/>
      <c r="O220" s="26"/>
    </row>
    <row r="221" spans="1:15" ht="30" x14ac:dyDescent="0.25">
      <c r="A221" s="131" t="s">
        <v>336</v>
      </c>
      <c r="B221" s="132" t="s">
        <v>337</v>
      </c>
      <c r="C221" s="132">
        <v>1</v>
      </c>
      <c r="D221" s="132" t="s">
        <v>338</v>
      </c>
      <c r="E221" s="132" t="s">
        <v>233</v>
      </c>
      <c r="F221" s="133">
        <v>392.38</v>
      </c>
      <c r="G221" s="103"/>
      <c r="H221" s="103"/>
      <c r="I221" s="104"/>
      <c r="J221" s="135">
        <v>8489</v>
      </c>
      <c r="K221" s="105"/>
      <c r="L221" s="134"/>
      <c r="M221" s="102"/>
      <c r="N221" s="103"/>
      <c r="O221" s="31"/>
    </row>
    <row r="222" spans="1:15" ht="30" x14ac:dyDescent="0.25">
      <c r="A222" s="130" t="s">
        <v>336</v>
      </c>
      <c r="B222" s="106" t="s">
        <v>339</v>
      </c>
      <c r="C222" s="106">
        <v>1</v>
      </c>
      <c r="D222" s="107" t="s">
        <v>340</v>
      </c>
      <c r="E222" s="106" t="s">
        <v>233</v>
      </c>
      <c r="F222" s="108">
        <v>9000</v>
      </c>
      <c r="G222" s="106" t="s">
        <v>80</v>
      </c>
      <c r="H222" s="110" t="s">
        <v>12</v>
      </c>
      <c r="I222" s="109"/>
      <c r="J222" s="111">
        <v>9000</v>
      </c>
      <c r="K222" s="110"/>
      <c r="L222" s="111" t="s">
        <v>342</v>
      </c>
      <c r="M222" s="112"/>
      <c r="N222" s="112"/>
      <c r="O222" s="31"/>
    </row>
    <row r="223" spans="1:15" x14ac:dyDescent="0.25">
      <c r="A223" s="102"/>
      <c r="B223" s="102"/>
      <c r="C223" s="102"/>
      <c r="D223" s="102"/>
      <c r="E223" s="102"/>
      <c r="F223" s="103"/>
      <c r="G223" s="103"/>
      <c r="H223" s="103"/>
      <c r="I223" s="105"/>
      <c r="J223" s="105"/>
      <c r="K223" s="105"/>
      <c r="L223" s="103"/>
      <c r="M223" s="102"/>
      <c r="N223" s="103"/>
      <c r="O223" s="113"/>
    </row>
    <row r="224" spans="1:15" x14ac:dyDescent="0.25">
      <c r="A224" s="102"/>
      <c r="B224" s="102"/>
      <c r="C224" s="102"/>
      <c r="D224" s="102"/>
      <c r="E224" s="102"/>
      <c r="F224" s="103"/>
      <c r="G224" s="103"/>
      <c r="H224" s="103"/>
      <c r="I224" s="105"/>
      <c r="J224" s="105"/>
      <c r="K224" s="105"/>
      <c r="L224" s="103"/>
      <c r="M224" s="102"/>
      <c r="N224" s="103"/>
      <c r="O224" s="113"/>
    </row>
    <row r="225" spans="1:15" x14ac:dyDescent="0.25">
      <c r="A225" s="102"/>
      <c r="B225" s="102"/>
      <c r="C225" s="102"/>
      <c r="D225" s="102"/>
      <c r="E225" s="102"/>
      <c r="F225" s="103"/>
      <c r="G225" s="103"/>
      <c r="H225" s="103"/>
      <c r="I225" s="105"/>
      <c r="J225" s="105"/>
      <c r="K225" s="105"/>
      <c r="L225" s="103"/>
      <c r="M225" s="102"/>
      <c r="N225" s="103"/>
      <c r="O225" s="113"/>
    </row>
    <row r="226" spans="1:15" x14ac:dyDescent="0.25">
      <c r="A226" s="102"/>
      <c r="B226" s="102"/>
      <c r="C226" s="102"/>
      <c r="D226" s="102"/>
      <c r="E226" s="102"/>
      <c r="F226" s="103"/>
      <c r="G226" s="103"/>
      <c r="H226" s="103"/>
      <c r="I226" s="105"/>
      <c r="J226" s="105"/>
      <c r="K226" s="105"/>
      <c r="L226" s="103"/>
      <c r="M226" s="102"/>
      <c r="N226" s="103"/>
      <c r="O226" s="113"/>
    </row>
    <row r="227" spans="1:15" x14ac:dyDescent="0.25">
      <c r="A227" s="102"/>
      <c r="B227" s="113"/>
      <c r="C227" s="102"/>
      <c r="D227" s="102"/>
      <c r="E227" s="102"/>
      <c r="F227" s="103"/>
      <c r="G227" s="103"/>
      <c r="H227" s="103"/>
      <c r="I227" s="105"/>
      <c r="J227" s="105"/>
      <c r="K227" s="105"/>
      <c r="L227" s="103"/>
      <c r="M227" s="102"/>
      <c r="N227" s="103"/>
      <c r="O227" s="113"/>
    </row>
    <row r="228" spans="1:15" x14ac:dyDescent="0.25">
      <c r="A228" s="102"/>
      <c r="B228" s="102"/>
      <c r="C228" s="102"/>
      <c r="D228" s="102"/>
      <c r="E228" s="102"/>
      <c r="F228" s="103"/>
      <c r="G228" s="103"/>
      <c r="H228" s="103"/>
      <c r="I228" s="105"/>
      <c r="J228" s="105"/>
      <c r="K228" s="105"/>
      <c r="L228" s="103"/>
      <c r="M228" s="102"/>
      <c r="N228" s="103"/>
      <c r="O228" s="113"/>
    </row>
    <row r="229" spans="1:15" x14ac:dyDescent="0.25">
      <c r="A229" s="114"/>
      <c r="B229" s="114"/>
      <c r="C229" s="114"/>
      <c r="D229" s="114"/>
      <c r="E229" s="114"/>
      <c r="F229" s="115"/>
      <c r="G229" s="114"/>
      <c r="H229" s="116"/>
      <c r="I229" s="116"/>
      <c r="J229" s="116"/>
      <c r="K229" s="114"/>
      <c r="L229" s="115"/>
      <c r="M229" s="114"/>
      <c r="N229" s="115"/>
      <c r="O229" s="26"/>
    </row>
    <row r="230" spans="1:15" x14ac:dyDescent="0.25">
      <c r="A230" s="117"/>
      <c r="B230" s="117"/>
      <c r="C230" s="117"/>
      <c r="D230" s="117"/>
      <c r="E230" s="117"/>
      <c r="F230" s="118"/>
      <c r="G230" s="117"/>
      <c r="H230" s="119"/>
      <c r="I230" s="119"/>
      <c r="J230" s="119"/>
      <c r="K230" s="117"/>
      <c r="L230" s="118"/>
      <c r="M230" s="117"/>
      <c r="N230" s="118"/>
      <c r="O230" s="26"/>
    </row>
    <row r="231" spans="1:15" x14ac:dyDescent="0.25">
      <c r="A231" s="117"/>
      <c r="B231" s="117"/>
      <c r="C231" s="117"/>
      <c r="D231" s="117"/>
      <c r="E231" s="117"/>
      <c r="F231" s="118"/>
      <c r="G231" s="117"/>
      <c r="H231" s="119"/>
      <c r="I231" s="119"/>
      <c r="J231" s="119"/>
      <c r="K231" s="117"/>
      <c r="L231" s="118"/>
      <c r="M231" s="117"/>
      <c r="N231" s="118"/>
      <c r="O231" s="26"/>
    </row>
    <row r="232" spans="1:15" x14ac:dyDescent="0.25">
      <c r="A232" s="117"/>
      <c r="B232" s="117"/>
      <c r="C232" s="117"/>
      <c r="D232" s="117"/>
      <c r="E232" s="117"/>
      <c r="F232" s="118"/>
      <c r="G232" s="117"/>
      <c r="H232" s="119"/>
      <c r="I232" s="119"/>
      <c r="J232" s="119"/>
      <c r="K232" s="117"/>
      <c r="L232" s="118"/>
      <c r="M232" s="117"/>
      <c r="N232" s="118"/>
      <c r="O232" s="26"/>
    </row>
    <row r="233" spans="1:15" x14ac:dyDescent="0.25">
      <c r="A233" s="117"/>
      <c r="B233" s="117"/>
      <c r="C233" s="117"/>
      <c r="D233" s="117"/>
      <c r="E233" s="117"/>
      <c r="F233" s="118"/>
      <c r="G233" s="117"/>
      <c r="H233" s="119"/>
      <c r="I233" s="119"/>
      <c r="J233" s="119"/>
      <c r="K233" s="117"/>
      <c r="L233" s="118"/>
      <c r="M233" s="117"/>
      <c r="N233" s="118"/>
      <c r="O233" s="26"/>
    </row>
    <row r="234" spans="1:15" x14ac:dyDescent="0.25">
      <c r="A234" s="117"/>
      <c r="B234" s="117"/>
      <c r="C234" s="117"/>
      <c r="D234" s="117"/>
      <c r="E234" s="117"/>
      <c r="F234" s="118"/>
      <c r="G234" s="117"/>
      <c r="H234" s="119"/>
      <c r="I234" s="119"/>
      <c r="J234" s="119"/>
      <c r="K234" s="117"/>
      <c r="L234" s="118"/>
      <c r="M234" s="117"/>
      <c r="N234" s="118"/>
      <c r="O234" s="26"/>
    </row>
    <row r="235" spans="1:15" x14ac:dyDescent="0.25">
      <c r="A235" s="117"/>
      <c r="B235" s="117"/>
      <c r="C235" s="117"/>
      <c r="D235" s="117"/>
      <c r="E235" s="117"/>
      <c r="F235" s="118"/>
      <c r="G235" s="117"/>
      <c r="H235" s="117"/>
      <c r="I235" s="117"/>
      <c r="J235" s="117"/>
      <c r="K235" s="117"/>
      <c r="L235" s="117"/>
      <c r="M235" s="117"/>
      <c r="N235" s="117"/>
      <c r="O235" s="26"/>
    </row>
    <row r="236" spans="1:15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26"/>
    </row>
    <row r="237" spans="1:15" x14ac:dyDescent="0.25">
      <c r="A237" s="117"/>
      <c r="B237" s="117"/>
      <c r="C237" s="117"/>
      <c r="D237" s="117"/>
      <c r="E237" s="117"/>
      <c r="F237" s="118"/>
      <c r="G237" s="118"/>
      <c r="H237" s="118"/>
      <c r="I237" s="119"/>
      <c r="J237" s="119"/>
      <c r="K237" s="119"/>
      <c r="L237" s="118"/>
      <c r="M237" s="117"/>
      <c r="N237" s="118"/>
      <c r="O237" s="26"/>
    </row>
    <row r="238" spans="1:15" x14ac:dyDescent="0.25">
      <c r="A238" s="117"/>
      <c r="B238" s="117"/>
      <c r="C238" s="117"/>
      <c r="D238" s="117"/>
      <c r="E238" s="117"/>
      <c r="F238" s="117"/>
      <c r="G238" s="117"/>
      <c r="H238" s="117"/>
      <c r="I238" s="119"/>
      <c r="J238" s="119"/>
      <c r="K238" s="117"/>
      <c r="L238" s="117"/>
      <c r="M238" s="117"/>
      <c r="N238" s="120"/>
      <c r="O238" s="26"/>
    </row>
    <row r="239" spans="1:15" x14ac:dyDescent="0.25">
      <c r="A239" s="121"/>
      <c r="B239" s="121"/>
      <c r="C239" s="121"/>
      <c r="D239" s="121"/>
      <c r="E239" s="122"/>
      <c r="F239" s="122"/>
      <c r="G239" s="122"/>
      <c r="H239" s="122"/>
      <c r="I239" s="123"/>
      <c r="J239" s="123"/>
      <c r="K239" s="123"/>
      <c r="L239" s="121"/>
      <c r="M239" s="121"/>
      <c r="N239" s="124"/>
      <c r="O239" s="26"/>
    </row>
    <row r="240" spans="1:15" x14ac:dyDescent="0.25">
      <c r="E240" s="1"/>
      <c r="F240" s="1"/>
      <c r="I240" s="2"/>
    </row>
    <row r="241" spans="5:9" x14ac:dyDescent="0.25">
      <c r="E241" s="1"/>
      <c r="F241" s="1"/>
      <c r="I241" s="2"/>
    </row>
    <row r="242" spans="5:9" x14ac:dyDescent="0.25">
      <c r="E242" s="1"/>
      <c r="F242" s="1"/>
      <c r="I242" s="2"/>
    </row>
    <row r="243" spans="5:9" x14ac:dyDescent="0.25">
      <c r="E243" s="1"/>
      <c r="F243" s="1"/>
      <c r="I243" s="2"/>
    </row>
    <row r="244" spans="5:9" x14ac:dyDescent="0.25">
      <c r="E244" s="1"/>
      <c r="F244" s="1"/>
      <c r="I244" s="2"/>
    </row>
    <row r="245" spans="5:9" x14ac:dyDescent="0.25">
      <c r="E245" s="1"/>
      <c r="F245" s="1"/>
      <c r="I245" s="2"/>
    </row>
    <row r="246" spans="5:9" x14ac:dyDescent="0.25">
      <c r="E246" s="1"/>
      <c r="F246" s="1"/>
      <c r="I246" s="2"/>
    </row>
    <row r="247" spans="5:9" x14ac:dyDescent="0.25">
      <c r="E247" s="1"/>
      <c r="F247" s="1"/>
      <c r="I247" s="2"/>
    </row>
    <row r="248" spans="5:9" x14ac:dyDescent="0.25">
      <c r="E248" s="1"/>
      <c r="F248" s="1"/>
      <c r="I248" s="2"/>
    </row>
    <row r="249" spans="5:9" x14ac:dyDescent="0.25">
      <c r="E249" s="1"/>
      <c r="F249" s="1"/>
      <c r="I249" s="2"/>
    </row>
    <row r="250" spans="5:9" x14ac:dyDescent="0.25">
      <c r="E250" s="1"/>
      <c r="F250" s="1"/>
      <c r="I250" s="2"/>
    </row>
    <row r="251" spans="5:9" x14ac:dyDescent="0.25">
      <c r="E251" s="1"/>
      <c r="F251" s="1"/>
      <c r="I251" s="2"/>
    </row>
    <row r="262" spans="1:10" x14ac:dyDescent="0.25">
      <c r="A262" s="23" t="s">
        <v>86</v>
      </c>
      <c r="B262" s="23" t="s">
        <v>85</v>
      </c>
      <c r="C262" s="23">
        <v>1</v>
      </c>
      <c r="D262" s="23" t="s">
        <v>86</v>
      </c>
      <c r="E262" s="23" t="s">
        <v>15</v>
      </c>
      <c r="F262" s="24">
        <v>3600</v>
      </c>
    </row>
    <row r="263" spans="1:10" x14ac:dyDescent="0.25">
      <c r="A263" s="23" t="s">
        <v>86</v>
      </c>
      <c r="B263" s="23" t="s">
        <v>88</v>
      </c>
      <c r="C263" s="23">
        <v>1</v>
      </c>
      <c r="D263" s="23" t="s">
        <v>86</v>
      </c>
      <c r="E263" s="23" t="s">
        <v>15</v>
      </c>
      <c r="F263" s="24">
        <v>3600</v>
      </c>
    </row>
    <row r="264" spans="1:10" x14ac:dyDescent="0.25">
      <c r="A264" s="25" t="s">
        <v>86</v>
      </c>
      <c r="B264" s="23" t="s">
        <v>89</v>
      </c>
      <c r="C264" s="23">
        <v>1</v>
      </c>
      <c r="D264" s="23" t="s">
        <v>86</v>
      </c>
      <c r="E264" s="23" t="s">
        <v>37</v>
      </c>
      <c r="F264" s="24">
        <v>3600</v>
      </c>
    </row>
    <row r="265" spans="1:10" x14ac:dyDescent="0.25">
      <c r="A265" s="23" t="s">
        <v>86</v>
      </c>
      <c r="B265" s="23" t="s">
        <v>90</v>
      </c>
      <c r="C265" s="23">
        <v>1</v>
      </c>
      <c r="D265" s="23" t="s">
        <v>86</v>
      </c>
      <c r="E265" s="23" t="s">
        <v>25</v>
      </c>
      <c r="F265" s="24">
        <v>3600</v>
      </c>
    </row>
    <row r="266" spans="1:10" x14ac:dyDescent="0.25">
      <c r="A266" s="23" t="s">
        <v>120</v>
      </c>
      <c r="B266" s="23" t="s">
        <v>121</v>
      </c>
      <c r="C266" s="23">
        <v>1</v>
      </c>
      <c r="D266" s="23" t="s">
        <v>122</v>
      </c>
      <c r="E266" s="23" t="s">
        <v>123</v>
      </c>
      <c r="F266" s="24">
        <v>189.49</v>
      </c>
      <c r="I266" s="2"/>
      <c r="J266" s="1"/>
    </row>
    <row r="267" spans="1:10" x14ac:dyDescent="0.25">
      <c r="A267" s="23" t="s">
        <v>124</v>
      </c>
      <c r="B267" s="23" t="s">
        <v>125</v>
      </c>
      <c r="C267" s="23">
        <v>1</v>
      </c>
      <c r="D267" s="23" t="s">
        <v>122</v>
      </c>
      <c r="E267" s="23" t="s">
        <v>123</v>
      </c>
      <c r="F267" s="23">
        <v>35.93</v>
      </c>
      <c r="J267">
        <v>14625.42</v>
      </c>
    </row>
    <row r="268" spans="1:10" x14ac:dyDescent="0.25">
      <c r="A268" s="10" t="s">
        <v>43</v>
      </c>
      <c r="B268" s="10" t="s">
        <v>168</v>
      </c>
      <c r="C268" s="10">
        <v>1</v>
      </c>
      <c r="D268" s="10" t="s">
        <v>100</v>
      </c>
      <c r="E268" s="10" t="s">
        <v>15</v>
      </c>
      <c r="F268" s="11">
        <v>1690</v>
      </c>
    </row>
    <row r="269" spans="1:10" x14ac:dyDescent="0.25">
      <c r="A269" s="10" t="s">
        <v>43</v>
      </c>
      <c r="B269" s="10" t="s">
        <v>169</v>
      </c>
      <c r="C269" s="10">
        <v>1</v>
      </c>
      <c r="D269" s="10" t="s">
        <v>100</v>
      </c>
      <c r="E269" s="10" t="s">
        <v>15</v>
      </c>
      <c r="F269" s="11">
        <v>590</v>
      </c>
    </row>
    <row r="270" spans="1:10" x14ac:dyDescent="0.25">
      <c r="A270" s="10" t="s">
        <v>43</v>
      </c>
      <c r="B270" s="10" t="s">
        <v>170</v>
      </c>
      <c r="C270" s="10">
        <v>1</v>
      </c>
      <c r="D270" s="10" t="s">
        <v>100</v>
      </c>
      <c r="E270" s="10" t="s">
        <v>15</v>
      </c>
      <c r="F270" s="11">
        <v>3470</v>
      </c>
    </row>
    <row r="271" spans="1:10" x14ac:dyDescent="0.25">
      <c r="A271" s="10" t="s">
        <v>43</v>
      </c>
      <c r="B271" s="10" t="s">
        <v>171</v>
      </c>
      <c r="C271" s="10">
        <v>1</v>
      </c>
      <c r="D271" s="10" t="s">
        <v>100</v>
      </c>
      <c r="E271" s="10" t="s">
        <v>15</v>
      </c>
      <c r="F271" s="11">
        <v>9020</v>
      </c>
    </row>
    <row r="272" spans="1:10" x14ac:dyDescent="0.25">
      <c r="A272" s="10" t="s">
        <v>43</v>
      </c>
      <c r="B272" s="10" t="s">
        <v>172</v>
      </c>
      <c r="C272" s="10">
        <v>1</v>
      </c>
      <c r="D272" s="10" t="s">
        <v>100</v>
      </c>
      <c r="E272" s="10" t="s">
        <v>15</v>
      </c>
      <c r="F272" s="11">
        <v>7960</v>
      </c>
    </row>
    <row r="273" spans="1:6" x14ac:dyDescent="0.25">
      <c r="A273" s="10" t="s">
        <v>43</v>
      </c>
      <c r="B273" s="10" t="s">
        <v>173</v>
      </c>
      <c r="C273" s="10">
        <v>1</v>
      </c>
      <c r="D273" s="10" t="s">
        <v>100</v>
      </c>
      <c r="E273" s="10" t="s">
        <v>15</v>
      </c>
      <c r="F273" s="11">
        <v>600</v>
      </c>
    </row>
    <row r="274" spans="1:6" x14ac:dyDescent="0.25">
      <c r="A274" s="10" t="s">
        <v>43</v>
      </c>
      <c r="B274" s="10" t="s">
        <v>174</v>
      </c>
      <c r="C274" s="10">
        <v>1</v>
      </c>
      <c r="D274" s="10" t="s">
        <v>100</v>
      </c>
      <c r="E274" s="10" t="s">
        <v>15</v>
      </c>
      <c r="F274" s="11">
        <v>10960</v>
      </c>
    </row>
    <row r="275" spans="1:6" x14ac:dyDescent="0.25">
      <c r="A275" s="10" t="s">
        <v>43</v>
      </c>
      <c r="B275" s="10" t="s">
        <v>175</v>
      </c>
      <c r="C275" s="10">
        <v>1</v>
      </c>
      <c r="D275" s="10" t="s">
        <v>100</v>
      </c>
      <c r="E275" s="10" t="s">
        <v>15</v>
      </c>
      <c r="F275" s="11">
        <v>500</v>
      </c>
    </row>
    <row r="276" spans="1:6" x14ac:dyDescent="0.25">
      <c r="A276" s="10" t="s">
        <v>43</v>
      </c>
      <c r="B276" s="10" t="s">
        <v>176</v>
      </c>
      <c r="C276" s="10">
        <v>1</v>
      </c>
      <c r="D276" s="10" t="s">
        <v>100</v>
      </c>
      <c r="E276" s="10" t="s">
        <v>15</v>
      </c>
      <c r="F276" s="11">
        <v>500</v>
      </c>
    </row>
    <row r="283" spans="1:6" x14ac:dyDescent="0.25">
      <c r="A283" t="s">
        <v>85</v>
      </c>
      <c r="B283">
        <v>1</v>
      </c>
      <c r="C283" t="s">
        <v>269</v>
      </c>
      <c r="D283" t="s">
        <v>15</v>
      </c>
      <c r="E283" s="1">
        <v>320</v>
      </c>
      <c r="F283" t="s">
        <v>270</v>
      </c>
    </row>
    <row r="284" spans="1:6" x14ac:dyDescent="0.25">
      <c r="A284" t="s">
        <v>88</v>
      </c>
      <c r="B284">
        <v>1</v>
      </c>
      <c r="C284" t="s">
        <v>271</v>
      </c>
      <c r="D284" t="s">
        <v>15</v>
      </c>
      <c r="E284" s="1">
        <v>345</v>
      </c>
    </row>
    <row r="285" spans="1:6" x14ac:dyDescent="0.25">
      <c r="A285" t="s">
        <v>89</v>
      </c>
      <c r="B285">
        <v>1</v>
      </c>
      <c r="C285" t="s">
        <v>269</v>
      </c>
      <c r="D285" t="s">
        <v>37</v>
      </c>
      <c r="E285" s="1">
        <v>241.97</v>
      </c>
    </row>
    <row r="286" spans="1:6" x14ac:dyDescent="0.25">
      <c r="A286" t="s">
        <v>90</v>
      </c>
      <c r="B286">
        <v>1</v>
      </c>
      <c r="C286" t="s">
        <v>269</v>
      </c>
      <c r="D286" t="s">
        <v>25</v>
      </c>
      <c r="E286" s="1">
        <v>241.95</v>
      </c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260d3-3d1e-453b-8cb7-6a1e8b14d5ce">
      <Terms xmlns="http://schemas.microsoft.com/office/infopath/2007/PartnerControls"/>
    </lcf76f155ced4ddcb4097134ff3c332f>
    <TaxCatchAll xmlns="cdb80f4a-3673-4919-bdc2-a24071a5a8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DF693E1894D4B99E6EC0F1B5F930A" ma:contentTypeVersion="17" ma:contentTypeDescription="Create a new document." ma:contentTypeScope="" ma:versionID="0e227cb7a976e268c28998304bf618a2">
  <xsd:schema xmlns:xsd="http://www.w3.org/2001/XMLSchema" xmlns:xs="http://www.w3.org/2001/XMLSchema" xmlns:p="http://schemas.microsoft.com/office/2006/metadata/properties" xmlns:ns2="2e1260d3-3d1e-453b-8cb7-6a1e8b14d5ce" xmlns:ns3="cdb80f4a-3673-4919-bdc2-a24071a5a83a" targetNamespace="http://schemas.microsoft.com/office/2006/metadata/properties" ma:root="true" ma:fieldsID="19331424b3ba7ac86a0dcf27619dc713" ns2:_="" ns3:_="">
    <xsd:import namespace="2e1260d3-3d1e-453b-8cb7-6a1e8b14d5ce"/>
    <xsd:import namespace="cdb80f4a-3673-4919-bdc2-a24071a5a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260d3-3d1e-453b-8cb7-6a1e8b14d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42b7b0-fc7c-4606-9887-d3a5cb5736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80f4a-3673-4919-bdc2-a24071a5a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2d12ee0-98db-41a5-a1bd-801c4e8b515b}" ma:internalName="TaxCatchAll" ma:showField="CatchAllData" ma:web="cdb80f4a-3673-4919-bdc2-a24071a5a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A7A2F-EDBD-4557-B7F4-A1EE7E1ADA19}">
  <ds:schemaRefs>
    <ds:schemaRef ds:uri="http://schemas.microsoft.com/office/2006/metadata/properties"/>
    <ds:schemaRef ds:uri="http://schemas.microsoft.com/office/infopath/2007/PartnerControls"/>
    <ds:schemaRef ds:uri="2e1260d3-3d1e-453b-8cb7-6a1e8b14d5ce"/>
    <ds:schemaRef ds:uri="cdb80f4a-3673-4919-bdc2-a24071a5a83a"/>
  </ds:schemaRefs>
</ds:datastoreItem>
</file>

<file path=customXml/itemProps2.xml><?xml version="1.0" encoding="utf-8"?>
<ds:datastoreItem xmlns:ds="http://schemas.openxmlformats.org/officeDocument/2006/customXml" ds:itemID="{8AA13C56-E291-4F4F-B9CB-858CAF7C8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260d3-3d1e-453b-8cb7-6a1e8b14d5ce"/>
    <ds:schemaRef ds:uri="cdb80f4a-3673-4919-bdc2-a24071a5a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4CBFF9-8C55-4C2C-BD4D-1C5A421C48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Earmarked Reserves </vt:lpstr>
      <vt:lpstr>JB 24-25 FYE update</vt:lpstr>
      <vt:lpstr>24-25 Updates</vt:lpstr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Coates</dc:creator>
  <cp:keywords/>
  <dc:description/>
  <cp:lastModifiedBy>Admin Assistant</cp:lastModifiedBy>
  <cp:revision/>
  <dcterms:created xsi:type="dcterms:W3CDTF">2010-04-22T07:59:02Z</dcterms:created>
  <dcterms:modified xsi:type="dcterms:W3CDTF">2025-07-29T12:01:05Z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0x01010019ADF693E1894D4B99E6EC0F1B5F930A</vt:lpwstr>
  </property>
  <property fmtid="{D5CDD505-2E9C-101B-9397-08002B2CF9AE}" pid="3" name="MediaServiceImageTags">
    <vt:lpwstr/>
  </property>
</Properties>
</file>